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840" activeTab="12"/>
  </bookViews>
  <sheets>
    <sheet name="封面" sheetId="1" r:id="rId1"/>
    <sheet name="目录" sheetId="2" r:id="rId2"/>
    <sheet name="表1" sheetId="3" r:id="rId3"/>
    <sheet name="表2" sheetId="4" r:id="rId4"/>
    <sheet name="表3" sheetId="5" r:id="rId5"/>
    <sheet name="表4" sheetId="6" r:id="rId6"/>
    <sheet name="表5" sheetId="7" r:id="rId7"/>
    <sheet name="表6" sheetId="8" r:id="rId8"/>
    <sheet name="表7" sheetId="9" r:id="rId9"/>
    <sheet name="表8" sheetId="10" r:id="rId10"/>
    <sheet name="表9" sheetId="11" r:id="rId11"/>
    <sheet name="表10" sheetId="12" r:id="rId12"/>
    <sheet name="表11" sheetId="13" r:id="rId13"/>
    <sheet name="表12" sheetId="14" r:id="rId14"/>
    <sheet name="表13" sheetId="15" r:id="rId15"/>
  </sheets>
  <calcPr calcId="124519"/>
</workbook>
</file>

<file path=xl/calcChain.xml><?xml version="1.0" encoding="utf-8"?>
<calcChain xmlns="http://schemas.openxmlformats.org/spreadsheetml/2006/main">
  <c r="C9" i="15"/>
  <c r="C13" i="11"/>
  <c r="C12"/>
  <c r="C11"/>
  <c r="C10"/>
  <c r="C9"/>
  <c r="C8"/>
  <c r="C7"/>
  <c r="D6"/>
  <c r="D5" s="1"/>
  <c r="E5"/>
  <c r="B8" i="10"/>
  <c r="C77" i="9"/>
  <c r="C76"/>
  <c r="C75"/>
  <c r="C74"/>
  <c r="C73"/>
  <c r="C72"/>
  <c r="C71"/>
  <c r="C70"/>
  <c r="C69"/>
  <c r="C68"/>
  <c r="C67"/>
  <c r="C66"/>
  <c r="C65"/>
  <c r="C64"/>
  <c r="C63"/>
  <c r="E62"/>
  <c r="D62"/>
  <c r="C62"/>
  <c r="C61"/>
  <c r="C60"/>
  <c r="C59"/>
  <c r="C58"/>
  <c r="C57"/>
  <c r="C56"/>
  <c r="C55"/>
  <c r="D54"/>
  <c r="C54"/>
  <c r="C53"/>
  <c r="C52"/>
  <c r="C51"/>
  <c r="C50"/>
  <c r="E49"/>
  <c r="D49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E21"/>
  <c r="D21"/>
  <c r="C21"/>
  <c r="C20"/>
  <c r="C19"/>
  <c r="C18"/>
  <c r="C17"/>
  <c r="C16"/>
  <c r="C15"/>
  <c r="C14"/>
  <c r="C13"/>
  <c r="C12"/>
  <c r="C11"/>
  <c r="C10"/>
  <c r="D9"/>
  <c r="C9"/>
  <c r="C8"/>
  <c r="E7"/>
  <c r="D7"/>
  <c r="C7"/>
  <c r="E6"/>
  <c r="D6"/>
  <c r="C6"/>
  <c r="C14" i="8"/>
  <c r="C13"/>
  <c r="C12"/>
  <c r="C11"/>
  <c r="C10"/>
  <c r="C9"/>
  <c r="C8"/>
  <c r="D7"/>
  <c r="C7"/>
  <c r="E6"/>
  <c r="D6"/>
  <c r="C6"/>
  <c r="C14" i="7"/>
  <c r="B14"/>
  <c r="C13"/>
  <c r="B13"/>
  <c r="C12"/>
  <c r="B12"/>
  <c r="C11"/>
  <c r="B11"/>
  <c r="C10"/>
  <c r="B10"/>
  <c r="C9"/>
  <c r="B9"/>
  <c r="C8"/>
  <c r="B8"/>
  <c r="D7"/>
  <c r="C7"/>
  <c r="B7"/>
  <c r="E6"/>
  <c r="D6"/>
  <c r="C6"/>
  <c r="B6"/>
  <c r="D37" i="6"/>
  <c r="B37"/>
  <c r="D6"/>
  <c r="B6"/>
  <c r="B13" i="5"/>
  <c r="B12"/>
  <c r="B11"/>
  <c r="B10"/>
  <c r="B9"/>
  <c r="B8"/>
  <c r="B7"/>
  <c r="C6"/>
  <c r="B6"/>
  <c r="E5"/>
  <c r="D5"/>
  <c r="C5"/>
  <c r="B5"/>
  <c r="B10" i="4"/>
  <c r="B5"/>
  <c r="D42" i="3"/>
  <c r="B42"/>
  <c r="D39"/>
  <c r="B39"/>
  <c r="D13"/>
  <c r="D6"/>
  <c r="C6" i="11" l="1"/>
  <c r="C5" s="1"/>
</calcChain>
</file>

<file path=xl/sharedStrings.xml><?xml version="1.0" encoding="utf-8"?>
<sst xmlns="http://schemas.openxmlformats.org/spreadsheetml/2006/main" count="460" uniqueCount="384">
  <si>
    <t>单位代码：</t>
  </si>
  <si>
    <t>单位名称：</t>
  </si>
  <si>
    <t>榆中县马坡乡人民政府</t>
  </si>
  <si>
    <t>部门预算公开表</t>
  </si>
  <si>
    <t xml:space="preserve">     </t>
  </si>
  <si>
    <t>编制日期：</t>
  </si>
  <si>
    <t>部门领导：</t>
  </si>
  <si>
    <t>财务负责人：</t>
  </si>
  <si>
    <t>张荣霞</t>
  </si>
  <si>
    <t>制表人：</t>
  </si>
  <si>
    <t>董妍汝</t>
  </si>
  <si>
    <t xml:space="preserve">      </t>
  </si>
  <si>
    <t>目录</t>
  </si>
  <si>
    <t>表  名</t>
  </si>
  <si>
    <t xml:space="preserve">备  注
</t>
  </si>
  <si>
    <t>（１）部门收支总体情况表</t>
  </si>
  <si>
    <t xml:space="preserve">
</t>
  </si>
  <si>
    <t>（２）部门收入总体情况表</t>
  </si>
  <si>
    <t xml:space="preserve">财务预算口径
</t>
  </si>
  <si>
    <t>（３）部门支出总体情况表</t>
  </si>
  <si>
    <t>功能分类全口径</t>
  </si>
  <si>
    <t>（４）财政拨款收支总体情况表</t>
  </si>
  <si>
    <t>（５）财政拨款支出表</t>
  </si>
  <si>
    <t>财政拨款按单位</t>
  </si>
  <si>
    <t>（６）一般公共预算支出情况表</t>
  </si>
  <si>
    <t>功能分类</t>
  </si>
  <si>
    <t>（７）一般公共预算基本支出情况表</t>
  </si>
  <si>
    <t>支出经济分类</t>
  </si>
  <si>
    <t>（８）一般公共预算“三公”经费、会议费、培训费安排表</t>
  </si>
  <si>
    <t>机关运行经费、经济分类</t>
  </si>
  <si>
    <t>（９）一般公共预算机关运行经费</t>
  </si>
  <si>
    <t>（１０）政府性基金预算支出情况表</t>
  </si>
  <si>
    <t>（１１）部门管理转移支付表</t>
  </si>
  <si>
    <t>部门收支总体情况表</t>
  </si>
  <si>
    <t>单位：元</t>
  </si>
  <si>
    <t>收入</t>
  </si>
  <si>
    <t>支出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</si>
  <si>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</si>
  <si>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</si>
  <si>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</si>
  <si>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</si>
  <si>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</si>
  <si>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</si>
  <si>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</si>
  <si>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</si>
  <si>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</si>
  <si>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</si>
  <si>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</si>
  <si>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</si>
  <si>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</si>
  <si>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</si>
  <si>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七、附属单位上级收入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</si>
  <si>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</si>
  <si>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</si>
  <si>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</si>
  <si>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</si>
  <si>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</si>
  <si>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</si>
  <si>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</si>
  <si>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</si>
  <si>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</si>
  <si>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</si>
  <si>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</si>
  <si>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</si>
  <si>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</si>
  <si>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</si>
  <si>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</si>
  <si>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</si>
  <si>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</si>
  <si>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</si>
  <si>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</si>
  <si>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</si>
  <si>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</si>
  <si>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</si>
  <si>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</si>
  <si>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</si>
  <si>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</si>
  <si>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</si>
  <si>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</si>
  <si>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</si>
  <si>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</si>
  <si>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</si>
  <si>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</si>
  <si>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</si>
  <si>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部门收入总体情况表</t>
  </si>
  <si>
    <t xml:space="preserve">     经费拨款</t>
  </si>
  <si>
    <t>二、政府性基金财政拨款收入</t>
  </si>
  <si>
    <t xml:space="preserve">        本年收入合计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</si>
  <si>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</si>
  <si>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</si>
  <si>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</si>
  <si>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</si>
  <si>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</si>
  <si>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</si>
  <si>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</si>
  <si>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合计</t>
  </si>
  <si>
    <t>[2010301]行政运行</t>
  </si>
  <si>
    <t>[2080501]行政单位离休费</t>
  </si>
  <si>
    <t>[2080505]机关事业单位基本养老保险缴费支出</t>
  </si>
  <si>
    <t>[2089999]其他社会保障和就业支出</t>
  </si>
  <si>
    <t>[2101101]行政单位医疗</t>
  </si>
  <si>
    <t>[2210201]住房公积金</t>
  </si>
  <si>
    <t>[2130705]对村民委员会和村党支部的补助</t>
  </si>
  <si>
    <t>[2070199]其他文化和旅游支出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</si>
  <si>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</si>
  <si>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</si>
  <si>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</si>
  <si>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</si>
  <si>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</si>
  <si>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</si>
  <si>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</si>
  <si>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</si>
  <si>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</si>
  <si>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</si>
  <si>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</si>
  <si>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</si>
  <si>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</si>
  <si>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</si>
  <si>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</si>
  <si>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</si>
  <si>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</si>
  <si>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</si>
  <si>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</si>
  <si>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</si>
  <si>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</si>
  <si>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</si>
  <si>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</si>
  <si>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</si>
  <si>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</si>
  <si>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</si>
  <si>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</si>
  <si>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</si>
  <si>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</si>
  <si>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</si>
  <si>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</si>
  <si>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</si>
  <si>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</si>
  <si>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</si>
  <si>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</si>
  <si>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</si>
  <si>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收    入    总    计</t>
  </si>
  <si>
    <t>支    出    总  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</si>
  <si>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</si>
  <si>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</si>
  <si>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</si>
  <si>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</si>
  <si>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</si>
  <si>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</si>
  <si>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</si>
  <si>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</si>
  <si>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[2010301]</t>
  </si>
  <si>
    <t>行政运行</t>
  </si>
  <si>
    <t>[2080501]</t>
  </si>
  <si>
    <t>行政单位离休费</t>
  </si>
  <si>
    <t>[2080505]</t>
  </si>
  <si>
    <t>机关事业单位基本养老保险缴费支出</t>
  </si>
  <si>
    <t>[2089999]</t>
  </si>
  <si>
    <t>其他社会保障和就业支出</t>
  </si>
  <si>
    <t>[2101101]</t>
  </si>
  <si>
    <t>行政单位医疗</t>
  </si>
  <si>
    <t>[2210201]</t>
  </si>
  <si>
    <t>住房公积金</t>
  </si>
  <si>
    <t>[2130705]</t>
  </si>
  <si>
    <t>对村民委员会和村党支部的补助</t>
  </si>
  <si>
    <t>[2070199]</t>
  </si>
  <si>
    <t>其他文化和旅游支出</t>
  </si>
  <si>
    <t>一般公共预算基本支出表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</si>
  <si>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</si>
  <si>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</si>
  <si>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</si>
  <si>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</si>
  <si>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</si>
  <si>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</si>
  <si>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</si>
  <si>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</si>
  <si>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</si>
  <si>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</si>
  <si>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</si>
  <si>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</si>
  <si>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</si>
  <si>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</si>
  <si>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</si>
  <si>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</si>
  <si>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</si>
  <si>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</si>
  <si>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</si>
  <si>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</si>
  <si>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</si>
  <si>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>30199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</si>
  <si>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</si>
  <si>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</si>
  <si>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</si>
  <si>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</si>
  <si>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</si>
  <si>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</si>
  <si>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</si>
  <si>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</si>
  <si>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</si>
  <si>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</si>
  <si>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</si>
  <si>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</si>
  <si>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</si>
  <si>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</si>
  <si>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</si>
  <si>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</si>
  <si>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</si>
  <si>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</si>
  <si>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</si>
  <si>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</si>
  <si>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</si>
  <si>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</si>
  <si>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</si>
  <si>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</si>
  <si>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因公出国（境）费用</t>
  </si>
  <si>
    <t>30213</t>
  </si>
  <si>
    <t xml:space="preserve">  维修(护)费</t>
  </si>
  <si>
    <t>30214</t>
  </si>
  <si>
    <t xml:space="preserve">  租赁费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</si>
  <si>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</si>
  <si>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</si>
  <si>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</si>
  <si>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</si>
  <si>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</si>
  <si>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</si>
  <si>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</si>
  <si>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</si>
  <si>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</si>
  <si>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</si>
  <si>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</si>
  <si>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</si>
  <si>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</si>
  <si>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</si>
  <si>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</si>
  <si>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</si>
  <si>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</si>
  <si>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</si>
  <si>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</si>
  <si>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</si>
  <si>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</si>
  <si>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 xml:space="preserve">  其他交通费用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</si>
  <si>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</si>
  <si>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</si>
  <si>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</si>
  <si>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</si>
  <si>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</si>
  <si>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</si>
  <si>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</si>
  <si>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</si>
  <si>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</si>
  <si>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</si>
  <si>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退职（役）费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</si>
  <si>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</si>
  <si>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</si>
  <si>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</si>
  <si>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</si>
  <si>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</si>
  <si>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</si>
  <si>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</si>
  <si>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医疗费补助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</si>
  <si>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</si>
  <si>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</si>
  <si>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</si>
  <si>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</si>
  <si>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</si>
  <si>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</si>
  <si>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</si>
  <si>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代缴社会保险费</t>
  </si>
  <si>
    <t xml:space="preserve">  其他对个人和家庭的补助支出</t>
  </si>
  <si>
    <t>310</t>
  </si>
  <si>
    <t>其他资本性支出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</si>
  <si>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</si>
  <si>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</si>
  <si>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</si>
  <si>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</si>
  <si>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</si>
  <si>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</si>
  <si>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</si>
  <si>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</si>
  <si>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</si>
  <si>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</si>
  <si>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</si>
  <si>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</si>
  <si>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</si>
  <si>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产权参股</t>
  </si>
  <si>
    <t xml:space="preserve">  其他资本性支出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</si>
  <si>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</si>
  <si>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</si>
  <si>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</si>
  <si>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</si>
  <si>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</si>
  <si>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</si>
  <si>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</si>
  <si>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</si>
  <si>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</si>
  <si>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</si>
  <si>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</si>
  <si>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</si>
  <si>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部门管理转移支付表</t>
  </si>
  <si>
    <t>一般公共预算项目支出</t>
  </si>
  <si>
    <t>政府性基金预算项目支出</t>
  </si>
  <si>
    <t>国有资本经营预算项目支出</t>
  </si>
  <si>
    <t>公开12表</t>
  </si>
  <si>
    <t>政府采购支出预算表</t>
  </si>
  <si>
    <t>金额单位：万元</t>
  </si>
  <si>
    <t>采购品目大类</t>
  </si>
  <si>
    <t>专项名称（资金来源）</t>
  </si>
  <si>
    <t>支出经济分类科目</t>
  </si>
  <si>
    <t>采购物品名称</t>
  </si>
  <si>
    <t>采购组织形式</t>
  </si>
  <si>
    <t>金额</t>
  </si>
  <si>
    <t>一、货物A</t>
  </si>
  <si>
    <t>二、工程B</t>
  </si>
  <si>
    <t>三、服务C</t>
  </si>
  <si>
    <t>公开13表</t>
  </si>
  <si>
    <t>项目支出绩效目标申报表</t>
  </si>
  <si>
    <t>（  2023  ）年度</t>
  </si>
  <si>
    <t xml:space="preserve">项目申报单位： 榆中县马坡乡人民政府                                            </t>
  </si>
  <si>
    <t>项目名称</t>
  </si>
  <si>
    <t>村社干部报酬及公用经费</t>
  </si>
  <si>
    <t>项目分类</t>
  </si>
  <si>
    <t>保障运转经费</t>
  </si>
  <si>
    <t>项目类型</t>
  </si>
  <si>
    <t>新增项目</t>
  </si>
  <si>
    <t>资金用途</t>
  </si>
  <si>
    <t>明确各项分类</t>
  </si>
  <si>
    <t>项目联系人</t>
  </si>
  <si>
    <t>联系电话</t>
  </si>
  <si>
    <t>项目主管单位</t>
  </si>
  <si>
    <t>榆中县财政局</t>
  </si>
  <si>
    <t>财政归口股室</t>
  </si>
  <si>
    <t>行政政法股</t>
  </si>
  <si>
    <t>项目资金
（万元）</t>
  </si>
  <si>
    <t>项目总投资</t>
  </si>
  <si>
    <t>中央安排资金</t>
  </si>
  <si>
    <t>上年度县级安排（不含中央、省级、市级补助）</t>
  </si>
  <si>
    <t>省级安排资金</t>
  </si>
  <si>
    <t>市级安排资金</t>
  </si>
  <si>
    <t>县级安排资金</t>
  </si>
  <si>
    <t>项目概况</t>
  </si>
  <si>
    <t>马坡乡村干部67人，报酬2310000元，社干部及监委会主任166人，报酬1494000元，妇联主席23人，报酬110400元；23村，公用经费1136200元</t>
  </si>
  <si>
    <t>项目绩效目标</t>
  </si>
  <si>
    <t>项目总目标</t>
  </si>
  <si>
    <t>年度绩效目标</t>
  </si>
  <si>
    <t>完成村社干部报酬及公用经费资金支出进度100%</t>
  </si>
  <si>
    <t>年度绩效指标</t>
  </si>
  <si>
    <t>一级指标</t>
  </si>
  <si>
    <t>二级指标</t>
  </si>
  <si>
    <t>三级指标</t>
  </si>
  <si>
    <t>目标值</t>
  </si>
  <si>
    <t>目标值说明</t>
  </si>
  <si>
    <t>投入和管理
目标</t>
  </si>
  <si>
    <t>资金投入管理指标</t>
  </si>
  <si>
    <t>基本支出预算执行率</t>
  </si>
  <si>
    <t>完成村社干部报酬及公用经费资金支出5050600元</t>
  </si>
  <si>
    <t>财务管理指标</t>
  </si>
  <si>
    <t>资金使用合规性</t>
  </si>
  <si>
    <t>资金使用符合规定</t>
  </si>
  <si>
    <t>产出目标</t>
  </si>
  <si>
    <t>数量指标</t>
  </si>
  <si>
    <t>保障行政村、村监委会主任、村社干部、村妇联主任数量</t>
  </si>
  <si>
    <t>行政村、村监委会主任23人、村干部67人、社干部143人、村妇联主任23人</t>
  </si>
  <si>
    <t>行政村23个、村监委会主任23人、村干部67人、社干部143人、村妇联主任23人</t>
  </si>
  <si>
    <t>质量指标</t>
  </si>
  <si>
    <t>乡村振兴建设达标率</t>
  </si>
  <si>
    <t>乡村振兴建设达标率达80%以上</t>
  </si>
  <si>
    <t>时效指标</t>
  </si>
  <si>
    <t>村社干部报酬及公用经费及时率</t>
  </si>
  <si>
    <t>村社干部报酬及公用经费及时率达100%</t>
  </si>
  <si>
    <t>效益指标</t>
  </si>
  <si>
    <t>经济效益</t>
  </si>
  <si>
    <t>资金利用率</t>
  </si>
  <si>
    <t>资金利用率达100%</t>
  </si>
  <si>
    <t>社会效益</t>
  </si>
  <si>
    <t>政策知晓率</t>
  </si>
  <si>
    <t>政策知晓率达1100%</t>
  </si>
  <si>
    <t>生态效益</t>
  </si>
  <si>
    <t>促进地区生态和谐发展率</t>
  </si>
  <si>
    <t>促进地区生态和谐发展率达100%</t>
  </si>
  <si>
    <t>满意度指标</t>
  </si>
  <si>
    <t>服务对象满意度</t>
  </si>
  <si>
    <t>受益人口满意度</t>
  </si>
  <si>
    <t>受益人口满意度100%</t>
  </si>
  <si>
    <t>备注</t>
  </si>
  <si>
    <t>榆中县马坡乡人民政府</t>
    <phoneticPr fontId="41" type="noConversion"/>
  </si>
</sst>
</file>

<file path=xl/styles.xml><?xml version="1.0" encoding="utf-8"?>
<styleSheet xmlns="http://schemas.openxmlformats.org/spreadsheetml/2006/main">
  <numFmts count="3">
    <numFmt numFmtId="178" formatCode="0.00_ "/>
    <numFmt numFmtId="179" formatCode="#0.00"/>
    <numFmt numFmtId="180" formatCode="yyyy\-mm\-dd"/>
  </numFmts>
  <fonts count="42">
    <font>
      <sz val="11"/>
      <color indexed="8"/>
      <name val="宋体"/>
      <charset val="1"/>
      <scheme val="minor"/>
    </font>
    <font>
      <sz val="10"/>
      <name val="Arial"/>
      <family val="2"/>
    </font>
    <font>
      <sz val="11"/>
      <color indexed="8"/>
      <name val="宋体"/>
      <charset val="134"/>
    </font>
    <font>
      <sz val="12"/>
      <color rgb="FF000000"/>
      <name val="黑体"/>
      <charset val="134"/>
    </font>
    <font>
      <sz val="10.5"/>
      <color indexed="8"/>
      <name val="Calibri"/>
      <family val="2"/>
    </font>
    <font>
      <sz val="10"/>
      <color indexed="8"/>
      <name val="Arial"/>
      <family val="2"/>
    </font>
    <font>
      <sz val="20"/>
      <color indexed="8"/>
      <name val="方正小标宋简体"/>
      <charset val="134"/>
    </font>
    <font>
      <sz val="20"/>
      <name val="方正小标宋简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20"/>
      <color rgb="FF000000"/>
      <name val="宋体"/>
      <charset val="134"/>
    </font>
    <font>
      <sz val="11"/>
      <color rgb="FF000000"/>
      <name val="宋体"/>
      <charset val="134"/>
    </font>
    <font>
      <sz val="9"/>
      <name val="SimSun"/>
      <charset val="134"/>
    </font>
    <font>
      <b/>
      <sz val="19"/>
      <name val="SimSun"/>
      <charset val="134"/>
    </font>
    <font>
      <sz val="10"/>
      <name val="SimSun"/>
      <charset val="134"/>
    </font>
    <font>
      <sz val="10"/>
      <color indexed="8"/>
      <name val="宋体"/>
      <charset val="134"/>
      <scheme val="minor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9"/>
      <name val="SimSun"/>
      <charset val="134"/>
    </font>
    <font>
      <b/>
      <sz val="10"/>
      <name val="SimSun"/>
      <charset val="134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1"/>
      <name val="宋体"/>
      <charset val="134"/>
      <scheme val="minor"/>
    </font>
    <font>
      <b/>
      <sz val="11"/>
      <name val="SimSun"/>
      <charset val="134"/>
    </font>
    <font>
      <b/>
      <sz val="9"/>
      <name val="SimSun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2"/>
      <name val="SimSun"/>
      <charset val="134"/>
    </font>
    <font>
      <b/>
      <u/>
      <sz val="10"/>
      <color rgb="FF0000FF"/>
      <name val="SimSun"/>
      <charset val="134"/>
    </font>
    <font>
      <b/>
      <sz val="22"/>
      <name val="宋体"/>
      <charset val="134"/>
    </font>
    <font>
      <sz val="10"/>
      <name val="Hiragino Sans GB"/>
      <family val="1"/>
    </font>
    <font>
      <sz val="11"/>
      <color theme="1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2">
    <xf numFmtId="0" fontId="0" fillId="0" borderId="0">
      <alignment vertical="center"/>
    </xf>
    <xf numFmtId="0" fontId="38" fillId="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1" fillId="0" borderId="0">
      <alignment vertical="top"/>
      <protection locked="0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8" fillId="3" borderId="0" applyNumberFormat="0" applyBorder="0" applyAlignment="0" applyProtection="0">
      <alignment vertical="center"/>
    </xf>
    <xf numFmtId="0" fontId="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" fillId="0" borderId="0"/>
  </cellStyleXfs>
  <cellXfs count="127">
    <xf numFmtId="0" fontId="0" fillId="0" borderId="0" xfId="0">
      <alignment vertical="center"/>
    </xf>
    <xf numFmtId="0" fontId="1" fillId="0" borderId="0" xfId="13" applyNumberFormat="1" applyFont="1" applyFill="1" applyBorder="1" applyAlignment="1">
      <alignment wrapText="1"/>
    </xf>
    <xf numFmtId="0" fontId="2" fillId="0" borderId="0" xfId="13" applyFont="1"/>
    <xf numFmtId="0" fontId="1" fillId="0" borderId="0" xfId="13" applyNumberFormat="1" applyFont="1" applyFill="1" applyBorder="1" applyAlignment="1"/>
    <xf numFmtId="0" fontId="4" fillId="0" borderId="0" xfId="11" applyFont="1"/>
    <xf numFmtId="0" fontId="5" fillId="0" borderId="0" xfId="11"/>
    <xf numFmtId="0" fontId="10" fillId="0" borderId="2" xfId="13" applyFont="1" applyBorder="1" applyAlignment="1">
      <alignment horizontal="center" vertical="center" wrapText="1"/>
    </xf>
    <xf numFmtId="0" fontId="9" fillId="0" borderId="2" xfId="13" applyFont="1" applyBorder="1" applyAlignment="1">
      <alignment horizontal="center" vertical="center" wrapText="1"/>
    </xf>
    <xf numFmtId="0" fontId="11" fillId="0" borderId="2" xfId="13" applyFont="1" applyBorder="1" applyAlignment="1">
      <alignment horizontal="center" vertical="center" wrapText="1"/>
    </xf>
    <xf numFmtId="9" fontId="9" fillId="0" borderId="2" xfId="13" applyNumberFormat="1" applyFont="1" applyBorder="1" applyAlignment="1">
      <alignment horizontal="center" vertical="center" wrapText="1"/>
    </xf>
    <xf numFmtId="0" fontId="1" fillId="0" borderId="0" xfId="13" applyNumberFormat="1" applyFont="1" applyFill="1" applyBorder="1" applyAlignment="1">
      <alignment horizontal="center" vertical="center"/>
    </xf>
    <xf numFmtId="0" fontId="13" fillId="0" borderId="2" xfId="11" applyFont="1" applyBorder="1" applyAlignment="1">
      <alignment horizontal="center" vertical="center" wrapText="1"/>
    </xf>
    <xf numFmtId="0" fontId="13" fillId="0" borderId="2" xfId="11" applyFont="1" applyBorder="1" applyAlignment="1">
      <alignment horizontal="center" vertical="center"/>
    </xf>
    <xf numFmtId="0" fontId="13" fillId="0" borderId="2" xfId="11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0" fontId="16" fillId="0" borderId="6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6" xfId="0" applyFont="1" applyBorder="1" applyAlignment="1">
      <alignment vertical="center" wrapText="1"/>
    </xf>
    <xf numFmtId="0" fontId="14" fillId="0" borderId="6" xfId="0" applyFont="1" applyBorder="1" applyAlignment="1">
      <alignment horizontal="right" vertical="center" wrapText="1"/>
    </xf>
    <xf numFmtId="0" fontId="17" fillId="0" borderId="0" xfId="0" applyFont="1">
      <alignment vertical="center"/>
    </xf>
    <xf numFmtId="0" fontId="16" fillId="0" borderId="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8" fontId="19" fillId="0" borderId="2" xfId="0" applyNumberFormat="1" applyFont="1" applyFill="1" applyBorder="1" applyAlignment="1">
      <alignment horizontal="center" vertical="center"/>
    </xf>
    <xf numFmtId="178" fontId="20" fillId="0" borderId="2" xfId="0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3" fillId="0" borderId="6" xfId="0" applyFont="1" applyBorder="1" applyAlignment="1">
      <alignment vertical="center" wrapText="1"/>
    </xf>
    <xf numFmtId="0" fontId="23" fillId="0" borderId="6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 wrapText="1"/>
    </xf>
    <xf numFmtId="0" fontId="24" fillId="0" borderId="0" xfId="0" applyFont="1" applyFill="1">
      <alignment vertical="center"/>
    </xf>
    <xf numFmtId="0" fontId="25" fillId="0" borderId="0" xfId="0" applyFont="1" applyFill="1" applyBorder="1" applyAlignment="1"/>
    <xf numFmtId="0" fontId="26" fillId="0" borderId="0" xfId="0" applyFont="1" applyFill="1" applyBorder="1" applyAlignment="1"/>
    <xf numFmtId="0" fontId="0" fillId="0" borderId="0" xfId="0" applyFill="1">
      <alignment vertical="center"/>
    </xf>
    <xf numFmtId="0" fontId="14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left" vertical="center" wrapText="1"/>
    </xf>
    <xf numFmtId="4" fontId="18" fillId="0" borderId="6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shrinkToFit="1"/>
    </xf>
    <xf numFmtId="4" fontId="27" fillId="0" borderId="2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left" vertical="center" shrinkToFit="1"/>
    </xf>
    <xf numFmtId="4" fontId="9" fillId="0" borderId="2" xfId="0" applyNumberFormat="1" applyFont="1" applyFill="1" applyBorder="1" applyAlignment="1">
      <alignment horizontal="center" vertical="center" shrinkToFit="1"/>
    </xf>
    <xf numFmtId="4" fontId="10" fillId="0" borderId="2" xfId="0" applyNumberFormat="1" applyFont="1" applyFill="1" applyBorder="1" applyAlignment="1">
      <alignment horizontal="center" vertical="center" shrinkToFit="1"/>
    </xf>
    <xf numFmtId="0" fontId="24" fillId="0" borderId="0" xfId="0" applyFo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4" fontId="23" fillId="2" borderId="6" xfId="0" applyNumberFormat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2" borderId="6" xfId="0" applyFont="1" applyFill="1" applyBorder="1" applyAlignment="1">
      <alignment horizontal="left" vertical="center" wrapText="1"/>
    </xf>
    <xf numFmtId="4" fontId="23" fillId="0" borderId="6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horizontal="left" vertical="center" wrapText="1"/>
    </xf>
    <xf numFmtId="4" fontId="10" fillId="0" borderId="6" xfId="0" applyNumberFormat="1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4" fontId="16" fillId="0" borderId="6" xfId="0" applyNumberFormat="1" applyFont="1" applyBorder="1" applyAlignment="1">
      <alignment horizontal="right" vertical="center" wrapText="1"/>
    </xf>
    <xf numFmtId="4" fontId="23" fillId="0" borderId="6" xfId="0" applyNumberFormat="1" applyFont="1" applyBorder="1" applyAlignment="1">
      <alignment vertical="center" wrapText="1"/>
    </xf>
    <xf numFmtId="179" fontId="10" fillId="0" borderId="6" xfId="0" applyNumberFormat="1" applyFont="1" applyBorder="1" applyAlignment="1">
      <alignment horizontal="center" vertical="center" wrapText="1"/>
    </xf>
    <xf numFmtId="179" fontId="10" fillId="0" borderId="6" xfId="0" applyNumberFormat="1" applyFont="1" applyBorder="1" applyAlignment="1">
      <alignment horizontal="right" vertical="center" wrapText="1"/>
    </xf>
    <xf numFmtId="4" fontId="18" fillId="0" borderId="6" xfId="0" applyNumberFormat="1" applyFont="1" applyBorder="1" applyAlignment="1">
      <alignment vertical="center" wrapText="1"/>
    </xf>
    <xf numFmtId="179" fontId="18" fillId="0" borderId="6" xfId="0" applyNumberFormat="1" applyFont="1" applyBorder="1" applyAlignment="1">
      <alignment vertical="center" wrapText="1"/>
    </xf>
    <xf numFmtId="179" fontId="18" fillId="0" borderId="6" xfId="0" applyNumberFormat="1" applyFont="1" applyBorder="1" applyAlignment="1">
      <alignment horizontal="righ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right" vertical="center" wrapText="1"/>
    </xf>
    <xf numFmtId="0" fontId="28" fillId="0" borderId="0" xfId="0" applyFont="1" applyFill="1">
      <alignment vertical="center"/>
    </xf>
    <xf numFmtId="0" fontId="30" fillId="0" borderId="0" xfId="0" applyFont="1" applyFill="1" applyBorder="1" applyAlignment="1">
      <alignment horizontal="right" vertical="center" wrapText="1"/>
    </xf>
    <xf numFmtId="0" fontId="14" fillId="0" borderId="6" xfId="0" applyFont="1" applyFill="1" applyBorder="1" applyAlignment="1">
      <alignment vertical="center" wrapText="1"/>
    </xf>
    <xf numFmtId="179" fontId="10" fillId="0" borderId="6" xfId="0" applyNumberFormat="1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horizontal="right" vertical="center" wrapText="1"/>
    </xf>
    <xf numFmtId="4" fontId="31" fillId="0" borderId="6" xfId="0" applyNumberFormat="1" applyFont="1" applyFill="1" applyBorder="1" applyAlignment="1">
      <alignment vertical="center" wrapText="1"/>
    </xf>
    <xf numFmtId="0" fontId="30" fillId="0" borderId="6" xfId="0" applyFont="1" applyFill="1" applyBorder="1" applyAlignment="1">
      <alignment vertical="center" wrapText="1"/>
    </xf>
    <xf numFmtId="4" fontId="32" fillId="0" borderId="6" xfId="0" applyNumberFormat="1" applyFont="1" applyFill="1" applyBorder="1" applyAlignment="1">
      <alignment vertical="center" wrapText="1"/>
    </xf>
    <xf numFmtId="0" fontId="31" fillId="0" borderId="6" xfId="0" applyFont="1" applyFill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3" fillId="0" borderId="6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34" fillId="0" borderId="6" xfId="0" applyFont="1" applyBorder="1" applyAlignment="1">
      <alignment vertical="center" wrapText="1"/>
    </xf>
    <xf numFmtId="0" fontId="36" fillId="0" borderId="0" xfId="0" applyFont="1" applyBorder="1" applyAlignment="1">
      <alignment horizontal="right" vertical="center" wrapText="1"/>
    </xf>
    <xf numFmtId="180" fontId="16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3" fillId="0" borderId="0" xfId="11" applyFont="1"/>
    <xf numFmtId="0" fontId="12" fillId="0" borderId="0" xfId="11" applyFont="1" applyAlignment="1">
      <alignment horizontal="center"/>
    </xf>
    <xf numFmtId="0" fontId="13" fillId="0" borderId="0" xfId="11" applyFont="1" applyBorder="1"/>
    <xf numFmtId="0" fontId="13" fillId="0" borderId="0" xfId="11" applyFont="1" applyBorder="1" applyAlignment="1">
      <alignment horizontal="right"/>
    </xf>
    <xf numFmtId="0" fontId="6" fillId="0" borderId="0" xfId="13" applyFont="1" applyBorder="1" applyAlignment="1">
      <alignment horizontal="center" vertical="center" wrapText="1"/>
    </xf>
    <xf numFmtId="0" fontId="7" fillId="0" borderId="0" xfId="13" applyNumberFormat="1" applyFont="1" applyFill="1" applyBorder="1" applyAlignment="1"/>
    <xf numFmtId="0" fontId="8" fillId="0" borderId="1" xfId="13" applyNumberFormat="1" applyFont="1" applyFill="1" applyBorder="1" applyAlignment="1">
      <alignment horizontal="center"/>
    </xf>
    <xf numFmtId="0" fontId="9" fillId="0" borderId="2" xfId="13" applyFont="1" applyBorder="1" applyAlignment="1">
      <alignment horizontal="left" vertical="center" wrapText="1"/>
    </xf>
    <xf numFmtId="0" fontId="9" fillId="0" borderId="2" xfId="13" applyFont="1" applyBorder="1" applyAlignment="1">
      <alignment horizontal="center" vertical="center" wrapText="1"/>
    </xf>
    <xf numFmtId="0" fontId="10" fillId="0" borderId="2" xfId="13" applyFont="1" applyBorder="1" applyAlignment="1">
      <alignment horizontal="left" vertical="center" wrapText="1"/>
    </xf>
    <xf numFmtId="0" fontId="9" fillId="0" borderId="3" xfId="13" applyFont="1" applyBorder="1" applyAlignment="1">
      <alignment horizontal="center" vertical="center" wrapText="1"/>
    </xf>
    <xf numFmtId="0" fontId="9" fillId="0" borderId="4" xfId="13" applyFont="1" applyBorder="1" applyAlignment="1">
      <alignment horizontal="center" vertical="center" wrapText="1"/>
    </xf>
    <xf numFmtId="0" fontId="9" fillId="0" borderId="5" xfId="13" applyFont="1" applyBorder="1" applyAlignment="1">
      <alignment horizontal="center" vertical="center" wrapText="1"/>
    </xf>
    <xf numFmtId="0" fontId="10" fillId="0" borderId="3" xfId="13" applyFont="1" applyBorder="1" applyAlignment="1">
      <alignment horizontal="center" vertical="center" wrapText="1"/>
    </xf>
    <xf numFmtId="0" fontId="10" fillId="0" borderId="4" xfId="13" applyFont="1" applyBorder="1" applyAlignment="1">
      <alignment horizontal="center" vertical="center" wrapText="1"/>
    </xf>
    <xf numFmtId="0" fontId="10" fillId="0" borderId="5" xfId="13" applyFont="1" applyBorder="1" applyAlignment="1">
      <alignment horizontal="center" vertical="center" wrapText="1"/>
    </xf>
    <xf numFmtId="0" fontId="9" fillId="0" borderId="2" xfId="13" applyFont="1" applyBorder="1" applyAlignment="1">
      <alignment horizontal="justify" vertical="center" wrapText="1"/>
    </xf>
    <xf numFmtId="0" fontId="10" fillId="0" borderId="2" xfId="13" applyFont="1" applyBorder="1" applyAlignment="1">
      <alignment horizontal="center" vertical="center" wrapText="1"/>
    </xf>
    <xf numFmtId="0" fontId="9" fillId="0" borderId="3" xfId="13" applyFont="1" applyBorder="1" applyAlignment="1">
      <alignment horizontal="justify" vertical="center" wrapText="1"/>
    </xf>
    <xf numFmtId="0" fontId="9" fillId="0" borderId="4" xfId="13" applyFont="1" applyBorder="1" applyAlignment="1">
      <alignment horizontal="justify" vertical="center" wrapText="1"/>
    </xf>
    <xf numFmtId="0" fontId="9" fillId="0" borderId="5" xfId="13" applyFont="1" applyBorder="1" applyAlignment="1">
      <alignment horizontal="justify" vertical="center" wrapText="1"/>
    </xf>
    <xf numFmtId="0" fontId="7" fillId="0" borderId="3" xfId="13" applyNumberFormat="1" applyFont="1" applyFill="1" applyBorder="1" applyAlignment="1">
      <alignment horizontal="center"/>
    </xf>
    <xf numFmtId="0" fontId="7" fillId="0" borderId="4" xfId="13" applyNumberFormat="1" applyFont="1" applyFill="1" applyBorder="1" applyAlignment="1">
      <alignment horizontal="center"/>
    </xf>
    <xf numFmtId="0" fontId="7" fillId="0" borderId="5" xfId="13" applyNumberFormat="1" applyFont="1" applyFill="1" applyBorder="1" applyAlignment="1">
      <alignment horizontal="center"/>
    </xf>
    <xf numFmtId="0" fontId="9" fillId="0" borderId="2" xfId="13" applyFont="1" applyFill="1" applyBorder="1" applyAlignment="1">
      <alignment horizontal="center" vertical="center" wrapText="1"/>
    </xf>
  </cellXfs>
  <cellStyles count="22">
    <cellStyle name="Normal" xfId="6"/>
    <cellStyle name="差_5.中央部门决算（草案)-1" xfId="7"/>
    <cellStyle name="差_出版署2010年度中央部门决算草案" xfId="1"/>
    <cellStyle name="差_全国友协2010年度中央部门决算（草案）" xfId="8"/>
    <cellStyle name="差_司法部2010年度中央部门决算（草案）报" xfId="10"/>
    <cellStyle name="常规" xfId="0" builtinId="0"/>
    <cellStyle name="常规 2" xfId="11"/>
    <cellStyle name="常规 2 2" xfId="4"/>
    <cellStyle name="常规 2 3" xfId="5"/>
    <cellStyle name="常规 2 4" xfId="12"/>
    <cellStyle name="常规 3" xfId="13"/>
    <cellStyle name="常规 4" xfId="9"/>
    <cellStyle name="常规 5" xfId="14"/>
    <cellStyle name="常规 5 2" xfId="3"/>
    <cellStyle name="常规 6" xfId="2"/>
    <cellStyle name="常规 7" xfId="15"/>
    <cellStyle name="常规 8" xfId="16"/>
    <cellStyle name="好_5.中央部门决算（草案)-1" xfId="17"/>
    <cellStyle name="好_出版署2010年度中央部门决算草案" xfId="18"/>
    <cellStyle name="好_全国友协2010年度中央部门决算（草案）" xfId="19"/>
    <cellStyle name="好_司法部2010年度中央部门决算（草案）报" xfId="20"/>
    <cellStyle name="样式 1" xfId="2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G19" sqref="G19"/>
    </sheetView>
  </sheetViews>
  <sheetFormatPr defaultColWidth="9.75" defaultRowHeight="13.5"/>
  <cols>
    <col min="1" max="1" width="2.5" customWidth="1"/>
    <col min="2" max="2" width="13.25" customWidth="1"/>
    <col min="3" max="4" width="9.75" customWidth="1"/>
    <col min="5" max="5" width="13.625" customWidth="1"/>
    <col min="6" max="6" width="12.25" customWidth="1"/>
    <col min="7" max="7" width="11.5" customWidth="1"/>
    <col min="8" max="11" width="9.75" customWidth="1"/>
  </cols>
  <sheetData>
    <row r="1" spans="1:11" ht="14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4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2.9" customHeight="1">
      <c r="A3" s="15"/>
      <c r="B3" s="15" t="s">
        <v>0</v>
      </c>
      <c r="C3" s="89">
        <v>722001</v>
      </c>
      <c r="D3" s="89"/>
      <c r="E3" s="15"/>
      <c r="F3" s="15"/>
      <c r="G3" s="15"/>
      <c r="H3" s="15"/>
      <c r="I3" s="15"/>
      <c r="J3" s="15"/>
      <c r="K3" s="15"/>
    </row>
    <row r="4" spans="1:11" ht="22.9" customHeight="1">
      <c r="A4" s="15"/>
      <c r="B4" s="15" t="s">
        <v>1</v>
      </c>
      <c r="C4" s="90" t="s">
        <v>2</v>
      </c>
      <c r="D4" s="90"/>
      <c r="E4" s="90"/>
      <c r="F4" s="15"/>
      <c r="G4" s="15"/>
      <c r="H4" s="15"/>
      <c r="I4" s="15"/>
      <c r="J4" s="15"/>
      <c r="K4" s="15"/>
    </row>
    <row r="5" spans="1:11" ht="14.2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78.599999999999994" customHeight="1">
      <c r="A6" s="14"/>
      <c r="B6" s="91" t="s">
        <v>3</v>
      </c>
      <c r="C6" s="91"/>
      <c r="D6" s="91"/>
      <c r="E6" s="91"/>
      <c r="F6" s="91"/>
      <c r="G6" s="91"/>
      <c r="H6" s="91"/>
      <c r="I6" s="91"/>
      <c r="J6" s="91"/>
      <c r="K6" s="91"/>
    </row>
    <row r="7" spans="1:11" ht="22.9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22.9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22.9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22.9" customHeight="1">
      <c r="A10" s="15"/>
      <c r="B10" s="15" t="s">
        <v>4</v>
      </c>
      <c r="C10" s="15"/>
      <c r="F10" s="87" t="s">
        <v>5</v>
      </c>
      <c r="G10" s="88">
        <v>44932</v>
      </c>
      <c r="H10" s="15"/>
      <c r="I10" s="15"/>
      <c r="J10" s="15"/>
      <c r="K10" s="15"/>
    </row>
    <row r="11" spans="1:11" ht="22.9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22.9" customHeight="1">
      <c r="A12" s="15"/>
      <c r="B12" s="87" t="s">
        <v>6</v>
      </c>
      <c r="C12" s="87"/>
      <c r="D12" s="15"/>
      <c r="E12" s="87" t="s">
        <v>7</v>
      </c>
      <c r="F12" s="14" t="s">
        <v>8</v>
      </c>
      <c r="G12" s="15"/>
      <c r="H12" s="87" t="s">
        <v>9</v>
      </c>
      <c r="I12" s="14" t="s">
        <v>10</v>
      </c>
      <c r="J12" s="15"/>
      <c r="K12" s="15"/>
    </row>
    <row r="13" spans="1:11" ht="14.25" customHeight="1">
      <c r="A13" s="14"/>
      <c r="B13" s="14"/>
      <c r="C13" s="14" t="s">
        <v>11</v>
      </c>
      <c r="D13" s="14"/>
      <c r="E13" s="14"/>
      <c r="F13" s="14"/>
      <c r="G13" s="14"/>
      <c r="H13" s="14"/>
      <c r="I13" s="14"/>
      <c r="J13" s="14"/>
      <c r="K13" s="14"/>
    </row>
    <row r="14" spans="1:11" ht="14.2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4.2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</sheetData>
  <mergeCells count="3">
    <mergeCell ref="C3:D3"/>
    <mergeCell ref="C4:E4"/>
    <mergeCell ref="B6:K6"/>
  </mergeCells>
  <phoneticPr fontId="41" type="noConversion"/>
  <printOptions horizontalCentered="1" verticalCentered="1"/>
  <pageMargins left="7.8000001609325395E-2" right="7.8000001609325395E-2" top="7.8000001609325395E-2" bottom="7.8000001609325395E-2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A20" sqref="A20"/>
    </sheetView>
  </sheetViews>
  <sheetFormatPr defaultColWidth="9.75" defaultRowHeight="13.5"/>
  <cols>
    <col min="1" max="1" width="50.75" customWidth="1"/>
    <col min="2" max="2" width="9.75" customWidth="1"/>
    <col min="3" max="3" width="12.875" customWidth="1"/>
    <col min="4" max="7" width="9.75" customWidth="1"/>
    <col min="8" max="8" width="27.125" customWidth="1"/>
  </cols>
  <sheetData>
    <row r="1" spans="1:8" ht="14.25" customHeight="1">
      <c r="A1" s="14"/>
      <c r="B1" s="14"/>
      <c r="C1" s="14"/>
      <c r="D1" s="14"/>
      <c r="E1" s="14"/>
      <c r="F1" s="14"/>
      <c r="G1" s="14"/>
      <c r="H1" s="14"/>
    </row>
    <row r="2" spans="1:8" ht="39.950000000000003" customHeight="1">
      <c r="A2" s="100" t="s">
        <v>285</v>
      </c>
      <c r="B2" s="100"/>
      <c r="C2" s="100"/>
      <c r="D2" s="100"/>
      <c r="E2" s="100"/>
      <c r="F2" s="100"/>
      <c r="G2" s="100"/>
      <c r="H2" s="100"/>
    </row>
    <row r="3" spans="1:8" ht="22.9" customHeight="1">
      <c r="A3" s="14"/>
      <c r="B3" s="14"/>
      <c r="C3" s="14"/>
      <c r="D3" s="14"/>
      <c r="E3" s="14"/>
      <c r="F3" s="14"/>
      <c r="G3" s="14"/>
      <c r="H3" s="20" t="s">
        <v>34</v>
      </c>
    </row>
    <row r="4" spans="1:8" ht="22.9" customHeight="1">
      <c r="A4" s="101" t="s">
        <v>143</v>
      </c>
      <c r="B4" s="101" t="s">
        <v>286</v>
      </c>
      <c r="C4" s="101"/>
      <c r="D4" s="101"/>
      <c r="E4" s="101"/>
      <c r="F4" s="101"/>
      <c r="G4" s="101" t="s">
        <v>287</v>
      </c>
      <c r="H4" s="101" t="s">
        <v>288</v>
      </c>
    </row>
    <row r="5" spans="1:8" ht="22.9" customHeight="1">
      <c r="A5" s="101"/>
      <c r="B5" s="101" t="s">
        <v>95</v>
      </c>
      <c r="C5" s="101" t="s">
        <v>289</v>
      </c>
      <c r="D5" s="101" t="s">
        <v>290</v>
      </c>
      <c r="E5" s="101" t="s">
        <v>291</v>
      </c>
      <c r="F5" s="101"/>
      <c r="G5" s="101"/>
      <c r="H5" s="101"/>
    </row>
    <row r="6" spans="1:8" ht="29.1" customHeight="1">
      <c r="A6" s="101"/>
      <c r="B6" s="101"/>
      <c r="C6" s="101"/>
      <c r="D6" s="101"/>
      <c r="E6" s="17" t="s">
        <v>292</v>
      </c>
      <c r="F6" s="17" t="s">
        <v>293</v>
      </c>
      <c r="G6" s="101"/>
      <c r="H6" s="101"/>
    </row>
    <row r="7" spans="1:8" ht="22.9" customHeight="1">
      <c r="A7" s="30" t="s">
        <v>95</v>
      </c>
      <c r="B7" s="31"/>
      <c r="C7" s="31"/>
      <c r="D7" s="31"/>
      <c r="E7" s="31"/>
      <c r="F7" s="31"/>
      <c r="G7" s="31"/>
      <c r="H7" s="31"/>
    </row>
    <row r="8" spans="1:8" ht="22.9" customHeight="1">
      <c r="A8" s="32" t="s">
        <v>2</v>
      </c>
      <c r="B8" s="32">
        <f>F8</f>
        <v>120000</v>
      </c>
      <c r="C8" s="32"/>
      <c r="D8" s="32"/>
      <c r="E8" s="32"/>
      <c r="F8" s="32">
        <v>120000</v>
      </c>
      <c r="G8" s="31"/>
      <c r="H8" s="31"/>
    </row>
    <row r="9" spans="1:8" ht="22.9" customHeight="1">
      <c r="A9" s="18"/>
      <c r="B9" s="19"/>
      <c r="C9" s="19"/>
      <c r="D9" s="19"/>
      <c r="E9" s="19"/>
      <c r="F9" s="19"/>
      <c r="G9" s="19"/>
      <c r="H9" s="19"/>
    </row>
  </sheetData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phoneticPr fontId="41" type="noConversion"/>
  <pageMargins left="0.75" right="0.75" top="0.270000010728836" bottom="0.270000010728836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topLeftCell="A2" workbookViewId="0">
      <selection activeCell="D6" sqref="D6:D13"/>
    </sheetView>
  </sheetViews>
  <sheetFormatPr defaultColWidth="9.75" defaultRowHeight="13.5"/>
  <cols>
    <col min="1" max="1" width="9.75" customWidth="1"/>
    <col min="2" max="2" width="20.875" customWidth="1"/>
    <col min="3" max="3" width="9.75" customWidth="1"/>
    <col min="4" max="4" width="21.25" customWidth="1"/>
    <col min="5" max="10" width="9.75" customWidth="1"/>
  </cols>
  <sheetData>
    <row r="1" spans="1:10" ht="14.25" customHeight="1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ht="39.950000000000003" customHeight="1">
      <c r="A2" s="96" t="s">
        <v>294</v>
      </c>
      <c r="B2" s="96"/>
      <c r="C2" s="96"/>
      <c r="D2" s="96"/>
      <c r="E2" s="96"/>
      <c r="F2" s="14"/>
      <c r="G2" s="14"/>
      <c r="H2" s="14"/>
      <c r="I2" s="14"/>
      <c r="J2" s="14"/>
    </row>
    <row r="3" spans="1:10" ht="22.9" customHeight="1">
      <c r="A3" s="15"/>
      <c r="B3" s="15"/>
      <c r="C3" s="15"/>
      <c r="D3" s="15"/>
      <c r="E3" s="15" t="s">
        <v>34</v>
      </c>
      <c r="F3" s="14"/>
      <c r="G3" s="14"/>
      <c r="H3" s="14"/>
      <c r="I3" s="14"/>
      <c r="J3" s="14"/>
    </row>
    <row r="4" spans="1:10" ht="22.9" customHeight="1">
      <c r="A4" s="24" t="s">
        <v>295</v>
      </c>
      <c r="B4" s="24" t="s">
        <v>37</v>
      </c>
      <c r="C4" s="24" t="s">
        <v>95</v>
      </c>
      <c r="D4" s="24" t="s">
        <v>92</v>
      </c>
      <c r="E4" s="24" t="s">
        <v>93</v>
      </c>
      <c r="F4" s="14"/>
      <c r="G4" s="14"/>
      <c r="H4" s="14"/>
      <c r="I4" s="14"/>
      <c r="J4" s="14"/>
    </row>
    <row r="5" spans="1:10" s="23" customFormat="1" ht="15" customHeight="1">
      <c r="A5" s="25">
        <v>1</v>
      </c>
      <c r="B5" s="25" t="s">
        <v>95</v>
      </c>
      <c r="C5" s="25">
        <f>C6</f>
        <v>635000</v>
      </c>
      <c r="D5" s="25">
        <f>D6</f>
        <v>635000</v>
      </c>
      <c r="E5" s="25">
        <f>E6</f>
        <v>0</v>
      </c>
      <c r="F5" s="15"/>
      <c r="G5" s="15"/>
      <c r="H5" s="15"/>
      <c r="I5" s="15"/>
      <c r="J5" s="15"/>
    </row>
    <row r="6" spans="1:10" s="23" customFormat="1" ht="15" customHeight="1">
      <c r="A6" s="26">
        <v>2</v>
      </c>
      <c r="B6" s="27" t="s">
        <v>191</v>
      </c>
      <c r="C6" s="26">
        <f>D6</f>
        <v>635000</v>
      </c>
      <c r="D6" s="26">
        <f>SUM(D7:D13)</f>
        <v>635000</v>
      </c>
      <c r="E6" s="26"/>
      <c r="F6" s="15"/>
      <c r="G6" s="15"/>
      <c r="H6" s="15"/>
      <c r="I6" s="15"/>
      <c r="J6" s="15"/>
    </row>
    <row r="7" spans="1:10" s="23" customFormat="1" ht="15" customHeight="1">
      <c r="A7" s="26">
        <v>3</v>
      </c>
      <c r="B7" s="28" t="s">
        <v>193</v>
      </c>
      <c r="C7" s="26">
        <f t="shared" ref="C7:C13" si="0">D7</f>
        <v>200000</v>
      </c>
      <c r="D7" s="29">
        <v>200000</v>
      </c>
      <c r="E7" s="29"/>
    </row>
    <row r="8" spans="1:10" s="23" customFormat="1" ht="15" customHeight="1">
      <c r="A8" s="26">
        <v>4</v>
      </c>
      <c r="B8" s="28" t="s">
        <v>195</v>
      </c>
      <c r="C8" s="26">
        <f t="shared" si="0"/>
        <v>30000</v>
      </c>
      <c r="D8" s="29">
        <v>30000</v>
      </c>
      <c r="E8" s="29"/>
    </row>
    <row r="9" spans="1:10" s="23" customFormat="1" ht="15" customHeight="1">
      <c r="A9" s="26">
        <v>8</v>
      </c>
      <c r="B9" s="28" t="s">
        <v>203</v>
      </c>
      <c r="C9" s="26">
        <f t="shared" si="0"/>
        <v>62000</v>
      </c>
      <c r="D9" s="29">
        <v>62000</v>
      </c>
      <c r="E9" s="29"/>
    </row>
    <row r="10" spans="1:10" s="23" customFormat="1" ht="15" customHeight="1">
      <c r="A10" s="26">
        <v>10</v>
      </c>
      <c r="B10" s="28" t="s">
        <v>207</v>
      </c>
      <c r="C10" s="26">
        <f t="shared" si="0"/>
        <v>33000</v>
      </c>
      <c r="D10" s="29">
        <v>33000</v>
      </c>
      <c r="E10" s="29"/>
    </row>
    <row r="11" spans="1:10" s="23" customFormat="1" ht="15" customHeight="1">
      <c r="A11" s="26">
        <v>12</v>
      </c>
      <c r="B11" s="28" t="s">
        <v>211</v>
      </c>
      <c r="C11" s="26">
        <f t="shared" si="0"/>
        <v>126000</v>
      </c>
      <c r="D11" s="29">
        <v>126000</v>
      </c>
      <c r="E11" s="29"/>
    </row>
    <row r="12" spans="1:10" s="23" customFormat="1" ht="15" customHeight="1">
      <c r="A12" s="26">
        <v>22</v>
      </c>
      <c r="B12" s="28" t="s">
        <v>230</v>
      </c>
      <c r="C12" s="26">
        <f t="shared" si="0"/>
        <v>64000</v>
      </c>
      <c r="D12" s="29">
        <v>64000</v>
      </c>
      <c r="E12" s="29"/>
    </row>
    <row r="13" spans="1:10" s="23" customFormat="1" ht="15" customHeight="1">
      <c r="A13" s="26">
        <v>26</v>
      </c>
      <c r="B13" s="28" t="s">
        <v>238</v>
      </c>
      <c r="C13" s="26">
        <f t="shared" si="0"/>
        <v>120000</v>
      </c>
      <c r="D13" s="29">
        <v>120000</v>
      </c>
      <c r="E13" s="29"/>
    </row>
  </sheetData>
  <mergeCells count="1">
    <mergeCell ref="A2:E2"/>
  </mergeCells>
  <phoneticPr fontId="41" type="noConversion"/>
  <pageMargins left="0.75" right="0.75" top="0.270000010728836" bottom="0.270000010728836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A2" sqref="A2:B2"/>
    </sheetView>
  </sheetViews>
  <sheetFormatPr defaultColWidth="9.75" defaultRowHeight="13.5"/>
  <cols>
    <col min="1" max="1" width="53.5" customWidth="1"/>
    <col min="2" max="2" width="66.875" customWidth="1"/>
  </cols>
  <sheetData>
    <row r="1" spans="1:2" ht="14.25" customHeight="1">
      <c r="A1" s="14"/>
      <c r="B1" s="14"/>
    </row>
    <row r="2" spans="1:2" ht="39.950000000000003" customHeight="1">
      <c r="A2" s="96" t="s">
        <v>296</v>
      </c>
      <c r="B2" s="96"/>
    </row>
    <row r="3" spans="1:2" ht="14.25" customHeight="1">
      <c r="A3" s="14"/>
      <c r="B3" s="20" t="s">
        <v>34</v>
      </c>
    </row>
    <row r="4" spans="1:2" ht="22.9" customHeight="1">
      <c r="A4" s="17" t="s">
        <v>37</v>
      </c>
      <c r="B4" s="17" t="s">
        <v>38</v>
      </c>
    </row>
    <row r="5" spans="1:2" ht="22.9" customHeight="1">
      <c r="A5" s="21"/>
      <c r="B5" s="22"/>
    </row>
  </sheetData>
  <mergeCells count="1">
    <mergeCell ref="A2:B2"/>
  </mergeCells>
  <phoneticPr fontId="41" type="noConversion"/>
  <pageMargins left="0.75" right="0.75" top="0.268999993801117" bottom="0.268999993801117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B15" sqref="B15"/>
    </sheetView>
  </sheetViews>
  <sheetFormatPr defaultColWidth="9.75" defaultRowHeight="13.5"/>
  <cols>
    <col min="1" max="1" width="19.375" customWidth="1"/>
    <col min="2" max="2" width="18.25" customWidth="1"/>
    <col min="3" max="3" width="20.25" customWidth="1"/>
    <col min="4" max="4" width="24.25" customWidth="1"/>
    <col min="5" max="5" width="29.375" customWidth="1"/>
  </cols>
  <sheetData>
    <row r="1" spans="1:5" ht="14.25" customHeight="1">
      <c r="A1" s="14"/>
      <c r="B1" s="14"/>
      <c r="C1" s="14"/>
      <c r="D1" s="14"/>
      <c r="E1" s="14"/>
    </row>
    <row r="2" spans="1:5" ht="39.950000000000003" customHeight="1">
      <c r="A2" s="96" t="s">
        <v>297</v>
      </c>
      <c r="B2" s="96"/>
      <c r="C2" s="96"/>
      <c r="D2" s="96"/>
      <c r="E2" s="96"/>
    </row>
    <row r="3" spans="1:5" ht="22.9" customHeight="1">
      <c r="A3" s="15"/>
      <c r="B3" s="15"/>
      <c r="C3" s="15"/>
      <c r="D3" s="15"/>
      <c r="E3" s="16" t="s">
        <v>34</v>
      </c>
    </row>
    <row r="4" spans="1:5" ht="22.9" customHeight="1">
      <c r="A4" s="17" t="s">
        <v>143</v>
      </c>
      <c r="B4" s="17" t="s">
        <v>95</v>
      </c>
      <c r="C4" s="17" t="s">
        <v>298</v>
      </c>
      <c r="D4" s="17" t="s">
        <v>299</v>
      </c>
      <c r="E4" s="17" t="s">
        <v>300</v>
      </c>
    </row>
    <row r="5" spans="1:5" ht="22.9" customHeight="1">
      <c r="A5" s="18" t="s">
        <v>383</v>
      </c>
      <c r="B5" s="19">
        <v>45000</v>
      </c>
      <c r="C5" s="19">
        <v>45000</v>
      </c>
      <c r="D5" s="19"/>
      <c r="E5" s="19"/>
    </row>
  </sheetData>
  <mergeCells count="1">
    <mergeCell ref="A2:E2"/>
  </mergeCells>
  <phoneticPr fontId="41" type="noConversion"/>
  <pageMargins left="0.75" right="0.75" top="0.270000010728836" bottom="0.270000010728836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B7" sqref="B7"/>
    </sheetView>
  </sheetViews>
  <sheetFormatPr defaultColWidth="9" defaultRowHeight="12.75"/>
  <cols>
    <col min="1" max="1" width="14.75" style="5" customWidth="1"/>
    <col min="2" max="5" width="20.125" style="5" customWidth="1"/>
    <col min="6" max="6" width="16.125" style="5" customWidth="1"/>
    <col min="7" max="256" width="9" style="5"/>
    <col min="257" max="257" width="14.75" style="5" customWidth="1"/>
    <col min="258" max="261" width="20.125" style="5" customWidth="1"/>
    <col min="262" max="262" width="16.125" style="5" customWidth="1"/>
    <col min="263" max="512" width="9" style="5"/>
    <col min="513" max="513" width="14.75" style="5" customWidth="1"/>
    <col min="514" max="517" width="20.125" style="5" customWidth="1"/>
    <col min="518" max="518" width="16.125" style="5" customWidth="1"/>
    <col min="519" max="768" width="9" style="5"/>
    <col min="769" max="769" width="14.75" style="5" customWidth="1"/>
    <col min="770" max="773" width="20.125" style="5" customWidth="1"/>
    <col min="774" max="774" width="16.125" style="5" customWidth="1"/>
    <col min="775" max="1024" width="9" style="5"/>
    <col min="1025" max="1025" width="14.75" style="5" customWidth="1"/>
    <col min="1026" max="1029" width="20.125" style="5" customWidth="1"/>
    <col min="1030" max="1030" width="16.125" style="5" customWidth="1"/>
    <col min="1031" max="1280" width="9" style="5"/>
    <col min="1281" max="1281" width="14.75" style="5" customWidth="1"/>
    <col min="1282" max="1285" width="20.125" style="5" customWidth="1"/>
    <col min="1286" max="1286" width="16.125" style="5" customWidth="1"/>
    <col min="1287" max="1536" width="9" style="5"/>
    <col min="1537" max="1537" width="14.75" style="5" customWidth="1"/>
    <col min="1538" max="1541" width="20.125" style="5" customWidth="1"/>
    <col min="1542" max="1542" width="16.125" style="5" customWidth="1"/>
    <col min="1543" max="1792" width="9" style="5"/>
    <col min="1793" max="1793" width="14.75" style="5" customWidth="1"/>
    <col min="1794" max="1797" width="20.125" style="5" customWidth="1"/>
    <col min="1798" max="1798" width="16.125" style="5" customWidth="1"/>
    <col min="1799" max="2048" width="9" style="5"/>
    <col min="2049" max="2049" width="14.75" style="5" customWidth="1"/>
    <col min="2050" max="2053" width="20.125" style="5" customWidth="1"/>
    <col min="2054" max="2054" width="16.125" style="5" customWidth="1"/>
    <col min="2055" max="2304" width="9" style="5"/>
    <col min="2305" max="2305" width="14.75" style="5" customWidth="1"/>
    <col min="2306" max="2309" width="20.125" style="5" customWidth="1"/>
    <col min="2310" max="2310" width="16.125" style="5" customWidth="1"/>
    <col min="2311" max="2560" width="9" style="5"/>
    <col min="2561" max="2561" width="14.75" style="5" customWidth="1"/>
    <col min="2562" max="2565" width="20.125" style="5" customWidth="1"/>
    <col min="2566" max="2566" width="16.125" style="5" customWidth="1"/>
    <col min="2567" max="2816" width="9" style="5"/>
    <col min="2817" max="2817" width="14.75" style="5" customWidth="1"/>
    <col min="2818" max="2821" width="20.125" style="5" customWidth="1"/>
    <col min="2822" max="2822" width="16.125" style="5" customWidth="1"/>
    <col min="2823" max="3072" width="9" style="5"/>
    <col min="3073" max="3073" width="14.75" style="5" customWidth="1"/>
    <col min="3074" max="3077" width="20.125" style="5" customWidth="1"/>
    <col min="3078" max="3078" width="16.125" style="5" customWidth="1"/>
    <col min="3079" max="3328" width="9" style="5"/>
    <col min="3329" max="3329" width="14.75" style="5" customWidth="1"/>
    <col min="3330" max="3333" width="20.125" style="5" customWidth="1"/>
    <col min="3334" max="3334" width="16.125" style="5" customWidth="1"/>
    <col min="3335" max="3584" width="9" style="5"/>
    <col min="3585" max="3585" width="14.75" style="5" customWidth="1"/>
    <col min="3586" max="3589" width="20.125" style="5" customWidth="1"/>
    <col min="3590" max="3590" width="16.125" style="5" customWidth="1"/>
    <col min="3591" max="3840" width="9" style="5"/>
    <col min="3841" max="3841" width="14.75" style="5" customWidth="1"/>
    <col min="3842" max="3845" width="20.125" style="5" customWidth="1"/>
    <col min="3846" max="3846" width="16.125" style="5" customWidth="1"/>
    <col min="3847" max="4096" width="9" style="5"/>
    <col min="4097" max="4097" width="14.75" style="5" customWidth="1"/>
    <col min="4098" max="4101" width="20.125" style="5" customWidth="1"/>
    <col min="4102" max="4102" width="16.125" style="5" customWidth="1"/>
    <col min="4103" max="4352" width="9" style="5"/>
    <col min="4353" max="4353" width="14.75" style="5" customWidth="1"/>
    <col min="4354" max="4357" width="20.125" style="5" customWidth="1"/>
    <col min="4358" max="4358" width="16.125" style="5" customWidth="1"/>
    <col min="4359" max="4608" width="9" style="5"/>
    <col min="4609" max="4609" width="14.75" style="5" customWidth="1"/>
    <col min="4610" max="4613" width="20.125" style="5" customWidth="1"/>
    <col min="4614" max="4614" width="16.125" style="5" customWidth="1"/>
    <col min="4615" max="4864" width="9" style="5"/>
    <col min="4865" max="4865" width="14.75" style="5" customWidth="1"/>
    <col min="4866" max="4869" width="20.125" style="5" customWidth="1"/>
    <col min="4870" max="4870" width="16.125" style="5" customWidth="1"/>
    <col min="4871" max="5120" width="9" style="5"/>
    <col min="5121" max="5121" width="14.75" style="5" customWidth="1"/>
    <col min="5122" max="5125" width="20.125" style="5" customWidth="1"/>
    <col min="5126" max="5126" width="16.125" style="5" customWidth="1"/>
    <col min="5127" max="5376" width="9" style="5"/>
    <col min="5377" max="5377" width="14.75" style="5" customWidth="1"/>
    <col min="5378" max="5381" width="20.125" style="5" customWidth="1"/>
    <col min="5382" max="5382" width="16.125" style="5" customWidth="1"/>
    <col min="5383" max="5632" width="9" style="5"/>
    <col min="5633" max="5633" width="14.75" style="5" customWidth="1"/>
    <col min="5634" max="5637" width="20.125" style="5" customWidth="1"/>
    <col min="5638" max="5638" width="16.125" style="5" customWidth="1"/>
    <col min="5639" max="5888" width="9" style="5"/>
    <col min="5889" max="5889" width="14.75" style="5" customWidth="1"/>
    <col min="5890" max="5893" width="20.125" style="5" customWidth="1"/>
    <col min="5894" max="5894" width="16.125" style="5" customWidth="1"/>
    <col min="5895" max="6144" width="9" style="5"/>
    <col min="6145" max="6145" width="14.75" style="5" customWidth="1"/>
    <col min="6146" max="6149" width="20.125" style="5" customWidth="1"/>
    <col min="6150" max="6150" width="16.125" style="5" customWidth="1"/>
    <col min="6151" max="6400" width="9" style="5"/>
    <col min="6401" max="6401" width="14.75" style="5" customWidth="1"/>
    <col min="6402" max="6405" width="20.125" style="5" customWidth="1"/>
    <col min="6406" max="6406" width="16.125" style="5" customWidth="1"/>
    <col min="6407" max="6656" width="9" style="5"/>
    <col min="6657" max="6657" width="14.75" style="5" customWidth="1"/>
    <col min="6658" max="6661" width="20.125" style="5" customWidth="1"/>
    <col min="6662" max="6662" width="16.125" style="5" customWidth="1"/>
    <col min="6663" max="6912" width="9" style="5"/>
    <col min="6913" max="6913" width="14.75" style="5" customWidth="1"/>
    <col min="6914" max="6917" width="20.125" style="5" customWidth="1"/>
    <col min="6918" max="6918" width="16.125" style="5" customWidth="1"/>
    <col min="6919" max="7168" width="9" style="5"/>
    <col min="7169" max="7169" width="14.75" style="5" customWidth="1"/>
    <col min="7170" max="7173" width="20.125" style="5" customWidth="1"/>
    <col min="7174" max="7174" width="16.125" style="5" customWidth="1"/>
    <col min="7175" max="7424" width="9" style="5"/>
    <col min="7425" max="7425" width="14.75" style="5" customWidth="1"/>
    <col min="7426" max="7429" width="20.125" style="5" customWidth="1"/>
    <col min="7430" max="7430" width="16.125" style="5" customWidth="1"/>
    <col min="7431" max="7680" width="9" style="5"/>
    <col min="7681" max="7681" width="14.75" style="5" customWidth="1"/>
    <col min="7682" max="7685" width="20.125" style="5" customWidth="1"/>
    <col min="7686" max="7686" width="16.125" style="5" customWidth="1"/>
    <col min="7687" max="7936" width="9" style="5"/>
    <col min="7937" max="7937" width="14.75" style="5" customWidth="1"/>
    <col min="7938" max="7941" width="20.125" style="5" customWidth="1"/>
    <col min="7942" max="7942" width="16.125" style="5" customWidth="1"/>
    <col min="7943" max="8192" width="9" style="5"/>
    <col min="8193" max="8193" width="14.75" style="5" customWidth="1"/>
    <col min="8194" max="8197" width="20.125" style="5" customWidth="1"/>
    <col min="8198" max="8198" width="16.125" style="5" customWidth="1"/>
    <col min="8199" max="8448" width="9" style="5"/>
    <col min="8449" max="8449" width="14.75" style="5" customWidth="1"/>
    <col min="8450" max="8453" width="20.125" style="5" customWidth="1"/>
    <col min="8454" max="8454" width="16.125" style="5" customWidth="1"/>
    <col min="8455" max="8704" width="9" style="5"/>
    <col min="8705" max="8705" width="14.75" style="5" customWidth="1"/>
    <col min="8706" max="8709" width="20.125" style="5" customWidth="1"/>
    <col min="8710" max="8710" width="16.125" style="5" customWidth="1"/>
    <col min="8711" max="8960" width="9" style="5"/>
    <col min="8961" max="8961" width="14.75" style="5" customWidth="1"/>
    <col min="8962" max="8965" width="20.125" style="5" customWidth="1"/>
    <col min="8966" max="8966" width="16.125" style="5" customWidth="1"/>
    <col min="8967" max="9216" width="9" style="5"/>
    <col min="9217" max="9217" width="14.75" style="5" customWidth="1"/>
    <col min="9218" max="9221" width="20.125" style="5" customWidth="1"/>
    <col min="9222" max="9222" width="16.125" style="5" customWidth="1"/>
    <col min="9223" max="9472" width="9" style="5"/>
    <col min="9473" max="9473" width="14.75" style="5" customWidth="1"/>
    <col min="9474" max="9477" width="20.125" style="5" customWidth="1"/>
    <col min="9478" max="9478" width="16.125" style="5" customWidth="1"/>
    <col min="9479" max="9728" width="9" style="5"/>
    <col min="9729" max="9729" width="14.75" style="5" customWidth="1"/>
    <col min="9730" max="9733" width="20.125" style="5" customWidth="1"/>
    <col min="9734" max="9734" width="16.125" style="5" customWidth="1"/>
    <col min="9735" max="9984" width="9" style="5"/>
    <col min="9985" max="9985" width="14.75" style="5" customWidth="1"/>
    <col min="9986" max="9989" width="20.125" style="5" customWidth="1"/>
    <col min="9990" max="9990" width="16.125" style="5" customWidth="1"/>
    <col min="9991" max="10240" width="9" style="5"/>
    <col min="10241" max="10241" width="14.75" style="5" customWidth="1"/>
    <col min="10242" max="10245" width="20.125" style="5" customWidth="1"/>
    <col min="10246" max="10246" width="16.125" style="5" customWidth="1"/>
    <col min="10247" max="10496" width="9" style="5"/>
    <col min="10497" max="10497" width="14.75" style="5" customWidth="1"/>
    <col min="10498" max="10501" width="20.125" style="5" customWidth="1"/>
    <col min="10502" max="10502" width="16.125" style="5" customWidth="1"/>
    <col min="10503" max="10752" width="9" style="5"/>
    <col min="10753" max="10753" width="14.75" style="5" customWidth="1"/>
    <col min="10754" max="10757" width="20.125" style="5" customWidth="1"/>
    <col min="10758" max="10758" width="16.125" style="5" customWidth="1"/>
    <col min="10759" max="11008" width="9" style="5"/>
    <col min="11009" max="11009" width="14.75" style="5" customWidth="1"/>
    <col min="11010" max="11013" width="20.125" style="5" customWidth="1"/>
    <col min="11014" max="11014" width="16.125" style="5" customWidth="1"/>
    <col min="11015" max="11264" width="9" style="5"/>
    <col min="11265" max="11265" width="14.75" style="5" customWidth="1"/>
    <col min="11266" max="11269" width="20.125" style="5" customWidth="1"/>
    <col min="11270" max="11270" width="16.125" style="5" customWidth="1"/>
    <col min="11271" max="11520" width="9" style="5"/>
    <col min="11521" max="11521" width="14.75" style="5" customWidth="1"/>
    <col min="11522" max="11525" width="20.125" style="5" customWidth="1"/>
    <col min="11526" max="11526" width="16.125" style="5" customWidth="1"/>
    <col min="11527" max="11776" width="9" style="5"/>
    <col min="11777" max="11777" width="14.75" style="5" customWidth="1"/>
    <col min="11778" max="11781" width="20.125" style="5" customWidth="1"/>
    <col min="11782" max="11782" width="16.125" style="5" customWidth="1"/>
    <col min="11783" max="12032" width="9" style="5"/>
    <col min="12033" max="12033" width="14.75" style="5" customWidth="1"/>
    <col min="12034" max="12037" width="20.125" style="5" customWidth="1"/>
    <col min="12038" max="12038" width="16.125" style="5" customWidth="1"/>
    <col min="12039" max="12288" width="9" style="5"/>
    <col min="12289" max="12289" width="14.75" style="5" customWidth="1"/>
    <col min="12290" max="12293" width="20.125" style="5" customWidth="1"/>
    <col min="12294" max="12294" width="16.125" style="5" customWidth="1"/>
    <col min="12295" max="12544" width="9" style="5"/>
    <col min="12545" max="12545" width="14.75" style="5" customWidth="1"/>
    <col min="12546" max="12549" width="20.125" style="5" customWidth="1"/>
    <col min="12550" max="12550" width="16.125" style="5" customWidth="1"/>
    <col min="12551" max="12800" width="9" style="5"/>
    <col min="12801" max="12801" width="14.75" style="5" customWidth="1"/>
    <col min="12802" max="12805" width="20.125" style="5" customWidth="1"/>
    <col min="12806" max="12806" width="16.125" style="5" customWidth="1"/>
    <col min="12807" max="13056" width="9" style="5"/>
    <col min="13057" max="13057" width="14.75" style="5" customWidth="1"/>
    <col min="13058" max="13061" width="20.125" style="5" customWidth="1"/>
    <col min="13062" max="13062" width="16.125" style="5" customWidth="1"/>
    <col min="13063" max="13312" width="9" style="5"/>
    <col min="13313" max="13313" width="14.75" style="5" customWidth="1"/>
    <col min="13314" max="13317" width="20.125" style="5" customWidth="1"/>
    <col min="13318" max="13318" width="16.125" style="5" customWidth="1"/>
    <col min="13319" max="13568" width="9" style="5"/>
    <col min="13569" max="13569" width="14.75" style="5" customWidth="1"/>
    <col min="13570" max="13573" width="20.125" style="5" customWidth="1"/>
    <col min="13574" max="13574" width="16.125" style="5" customWidth="1"/>
    <col min="13575" max="13824" width="9" style="5"/>
    <col min="13825" max="13825" width="14.75" style="5" customWidth="1"/>
    <col min="13826" max="13829" width="20.125" style="5" customWidth="1"/>
    <col min="13830" max="13830" width="16.125" style="5" customWidth="1"/>
    <col min="13831" max="14080" width="9" style="5"/>
    <col min="14081" max="14081" width="14.75" style="5" customWidth="1"/>
    <col min="14082" max="14085" width="20.125" style="5" customWidth="1"/>
    <col min="14086" max="14086" width="16.125" style="5" customWidth="1"/>
    <col min="14087" max="14336" width="9" style="5"/>
    <col min="14337" max="14337" width="14.75" style="5" customWidth="1"/>
    <col min="14338" max="14341" width="20.125" style="5" customWidth="1"/>
    <col min="14342" max="14342" width="16.125" style="5" customWidth="1"/>
    <col min="14343" max="14592" width="9" style="5"/>
    <col min="14593" max="14593" width="14.75" style="5" customWidth="1"/>
    <col min="14594" max="14597" width="20.125" style="5" customWidth="1"/>
    <col min="14598" max="14598" width="16.125" style="5" customWidth="1"/>
    <col min="14599" max="14848" width="9" style="5"/>
    <col min="14849" max="14849" width="14.75" style="5" customWidth="1"/>
    <col min="14850" max="14853" width="20.125" style="5" customWidth="1"/>
    <col min="14854" max="14854" width="16.125" style="5" customWidth="1"/>
    <col min="14855" max="15104" width="9" style="5"/>
    <col min="15105" max="15105" width="14.75" style="5" customWidth="1"/>
    <col min="15106" max="15109" width="20.125" style="5" customWidth="1"/>
    <col min="15110" max="15110" width="16.125" style="5" customWidth="1"/>
    <col min="15111" max="15360" width="9" style="5"/>
    <col min="15361" max="15361" width="14.75" style="5" customWidth="1"/>
    <col min="15362" max="15365" width="20.125" style="5" customWidth="1"/>
    <col min="15366" max="15366" width="16.125" style="5" customWidth="1"/>
    <col min="15367" max="15616" width="9" style="5"/>
    <col min="15617" max="15617" width="14.75" style="5" customWidth="1"/>
    <col min="15618" max="15621" width="20.125" style="5" customWidth="1"/>
    <col min="15622" max="15622" width="16.125" style="5" customWidth="1"/>
    <col min="15623" max="15872" width="9" style="5"/>
    <col min="15873" max="15873" width="14.75" style="5" customWidth="1"/>
    <col min="15874" max="15877" width="20.125" style="5" customWidth="1"/>
    <col min="15878" max="15878" width="16.125" style="5" customWidth="1"/>
    <col min="15879" max="16128" width="9" style="5"/>
    <col min="16129" max="16129" width="14.75" style="5" customWidth="1"/>
    <col min="16130" max="16133" width="20.125" style="5" customWidth="1"/>
    <col min="16134" max="16134" width="16.125" style="5" customWidth="1"/>
    <col min="16135" max="16384" width="9" style="5"/>
  </cols>
  <sheetData>
    <row r="1" spans="1:6" ht="15.75">
      <c r="A1" s="102" t="s">
        <v>301</v>
      </c>
      <c r="B1" s="102"/>
      <c r="C1" s="4"/>
      <c r="D1" s="4"/>
      <c r="E1" s="4"/>
      <c r="F1" s="4"/>
    </row>
    <row r="2" spans="1:6" ht="25.5">
      <c r="A2" s="103" t="s">
        <v>302</v>
      </c>
      <c r="B2" s="103"/>
      <c r="C2" s="103"/>
      <c r="D2" s="103"/>
      <c r="E2" s="103"/>
      <c r="F2" s="103"/>
    </row>
    <row r="3" spans="1:6" ht="14.25">
      <c r="A3" s="4"/>
      <c r="B3" s="4"/>
      <c r="C3" s="4"/>
      <c r="D3" s="4"/>
      <c r="E3" s="4"/>
      <c r="F3" s="4"/>
    </row>
    <row r="4" spans="1:6" ht="15">
      <c r="A4" s="104"/>
      <c r="B4" s="104"/>
      <c r="C4" s="4"/>
      <c r="D4" s="4"/>
      <c r="E4" s="105" t="s">
        <v>303</v>
      </c>
      <c r="F4" s="105"/>
    </row>
    <row r="5" spans="1:6" ht="30.95" customHeight="1">
      <c r="A5" s="11" t="s">
        <v>304</v>
      </c>
      <c r="B5" s="11" t="s">
        <v>305</v>
      </c>
      <c r="C5" s="11" t="s">
        <v>306</v>
      </c>
      <c r="D5" s="11" t="s">
        <v>307</v>
      </c>
      <c r="E5" s="11" t="s">
        <v>308</v>
      </c>
      <c r="F5" s="11" t="s">
        <v>309</v>
      </c>
    </row>
    <row r="6" spans="1:6" ht="20.25" customHeight="1">
      <c r="A6" s="12" t="s">
        <v>95</v>
      </c>
      <c r="B6" s="12"/>
      <c r="C6" s="12"/>
      <c r="D6" s="12"/>
      <c r="E6" s="12"/>
      <c r="F6" s="12"/>
    </row>
    <row r="7" spans="1:6" ht="20.25" customHeight="1">
      <c r="A7" s="13" t="s">
        <v>310</v>
      </c>
      <c r="B7" s="12"/>
      <c r="C7" s="12"/>
      <c r="D7" s="12"/>
      <c r="E7" s="12"/>
      <c r="F7" s="12"/>
    </row>
    <row r="8" spans="1:6" ht="20.25" customHeight="1">
      <c r="A8" s="13"/>
      <c r="B8" s="12"/>
      <c r="C8" s="12"/>
      <c r="D8" s="12"/>
      <c r="E8" s="12"/>
      <c r="F8" s="12"/>
    </row>
    <row r="9" spans="1:6" ht="20.25" customHeight="1">
      <c r="A9" s="13"/>
      <c r="B9" s="12"/>
      <c r="C9" s="12"/>
      <c r="D9" s="12"/>
      <c r="E9" s="12"/>
      <c r="F9" s="12"/>
    </row>
    <row r="10" spans="1:6" ht="20.25" customHeight="1">
      <c r="A10" s="13" t="s">
        <v>311</v>
      </c>
      <c r="B10" s="12"/>
      <c r="C10" s="12"/>
      <c r="D10" s="12"/>
      <c r="E10" s="12"/>
      <c r="F10" s="12"/>
    </row>
    <row r="11" spans="1:6" ht="20.25" customHeight="1">
      <c r="A11" s="13"/>
      <c r="B11" s="12"/>
      <c r="C11" s="12"/>
      <c r="D11" s="12"/>
      <c r="E11" s="12"/>
      <c r="F11" s="12"/>
    </row>
    <row r="12" spans="1:6" ht="20.25" customHeight="1">
      <c r="A12" s="13"/>
      <c r="B12" s="12"/>
      <c r="C12" s="12"/>
      <c r="D12" s="12"/>
      <c r="E12" s="12"/>
      <c r="F12" s="12"/>
    </row>
    <row r="13" spans="1:6" ht="20.25" customHeight="1">
      <c r="A13" s="13" t="s">
        <v>312</v>
      </c>
      <c r="B13" s="12"/>
      <c r="C13" s="12"/>
      <c r="D13" s="12"/>
      <c r="E13" s="12"/>
      <c r="F13" s="12"/>
    </row>
    <row r="14" spans="1:6" ht="20.25" customHeight="1">
      <c r="A14" s="13"/>
      <c r="B14" s="12"/>
      <c r="C14" s="12"/>
      <c r="D14" s="12"/>
      <c r="E14" s="12"/>
      <c r="F14" s="12"/>
    </row>
    <row r="15" spans="1:6" ht="20.25" customHeight="1">
      <c r="A15" s="13"/>
      <c r="B15" s="12"/>
      <c r="C15" s="12"/>
      <c r="D15" s="12"/>
      <c r="E15" s="12"/>
      <c r="F15" s="12"/>
    </row>
  </sheetData>
  <mergeCells count="4">
    <mergeCell ref="A1:B1"/>
    <mergeCell ref="A2:F2"/>
    <mergeCell ref="A4:B4"/>
    <mergeCell ref="E4:F4"/>
  </mergeCells>
  <phoneticPr fontId="41" type="noConversion"/>
  <printOptions horizontalCentered="1"/>
  <pageMargins left="0.90551181102362199" right="0.90551181102362199" top="0.94488188976377996" bottom="0.74803149606299202" header="0.31496062992126" footer="0.31496062992126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27"/>
  <sheetViews>
    <sheetView workbookViewId="0">
      <selection activeCell="B13" sqref="B13:G13"/>
    </sheetView>
  </sheetViews>
  <sheetFormatPr defaultColWidth="9" defaultRowHeight="14.25"/>
  <cols>
    <col min="1" max="1" width="12.875" style="1" customWidth="1"/>
    <col min="2" max="2" width="15.875" style="2" customWidth="1"/>
    <col min="3" max="3" width="20.625" style="2" customWidth="1"/>
    <col min="4" max="4" width="14" style="2" customWidth="1"/>
    <col min="5" max="5" width="11.625" style="2" customWidth="1"/>
    <col min="6" max="6" width="8" style="2" customWidth="1"/>
    <col min="7" max="7" width="12.875" style="2" customWidth="1"/>
    <col min="8" max="256" width="9" style="3"/>
    <col min="257" max="257" width="11.25" style="3" customWidth="1"/>
    <col min="258" max="258" width="14.125" style="3" customWidth="1"/>
    <col min="259" max="259" width="8" style="3" customWidth="1"/>
    <col min="260" max="260" width="10.75" style="3" customWidth="1"/>
    <col min="261" max="261" width="10.875" style="3" customWidth="1"/>
    <col min="262" max="262" width="8" style="3" customWidth="1"/>
    <col min="263" max="263" width="12.875" style="3" customWidth="1"/>
    <col min="264" max="512" width="9" style="3"/>
    <col min="513" max="513" width="11.25" style="3" customWidth="1"/>
    <col min="514" max="514" width="14.125" style="3" customWidth="1"/>
    <col min="515" max="515" width="8" style="3" customWidth="1"/>
    <col min="516" max="516" width="10.75" style="3" customWidth="1"/>
    <col min="517" max="517" width="10.875" style="3" customWidth="1"/>
    <col min="518" max="518" width="8" style="3" customWidth="1"/>
    <col min="519" max="519" width="12.875" style="3" customWidth="1"/>
    <col min="520" max="768" width="9" style="3"/>
    <col min="769" max="769" width="11.25" style="3" customWidth="1"/>
    <col min="770" max="770" width="14.125" style="3" customWidth="1"/>
    <col min="771" max="771" width="8" style="3" customWidth="1"/>
    <col min="772" max="772" width="10.75" style="3" customWidth="1"/>
    <col min="773" max="773" width="10.875" style="3" customWidth="1"/>
    <col min="774" max="774" width="8" style="3" customWidth="1"/>
    <col min="775" max="775" width="12.875" style="3" customWidth="1"/>
    <col min="776" max="1024" width="9" style="3"/>
    <col min="1025" max="1025" width="11.25" style="3" customWidth="1"/>
    <col min="1026" max="1026" width="14.125" style="3" customWidth="1"/>
    <col min="1027" max="1027" width="8" style="3" customWidth="1"/>
    <col min="1028" max="1028" width="10.75" style="3" customWidth="1"/>
    <col min="1029" max="1029" width="10.875" style="3" customWidth="1"/>
    <col min="1030" max="1030" width="8" style="3" customWidth="1"/>
    <col min="1031" max="1031" width="12.875" style="3" customWidth="1"/>
    <col min="1032" max="1280" width="9" style="3"/>
    <col min="1281" max="1281" width="11.25" style="3" customWidth="1"/>
    <col min="1282" max="1282" width="14.125" style="3" customWidth="1"/>
    <col min="1283" max="1283" width="8" style="3" customWidth="1"/>
    <col min="1284" max="1284" width="10.75" style="3" customWidth="1"/>
    <col min="1285" max="1285" width="10.875" style="3" customWidth="1"/>
    <col min="1286" max="1286" width="8" style="3" customWidth="1"/>
    <col min="1287" max="1287" width="12.875" style="3" customWidth="1"/>
    <col min="1288" max="1536" width="9" style="3"/>
    <col min="1537" max="1537" width="11.25" style="3" customWidth="1"/>
    <col min="1538" max="1538" width="14.125" style="3" customWidth="1"/>
    <col min="1539" max="1539" width="8" style="3" customWidth="1"/>
    <col min="1540" max="1540" width="10.75" style="3" customWidth="1"/>
    <col min="1541" max="1541" width="10.875" style="3" customWidth="1"/>
    <col min="1542" max="1542" width="8" style="3" customWidth="1"/>
    <col min="1543" max="1543" width="12.875" style="3" customWidth="1"/>
    <col min="1544" max="1792" width="9" style="3"/>
    <col min="1793" max="1793" width="11.25" style="3" customWidth="1"/>
    <col min="1794" max="1794" width="14.125" style="3" customWidth="1"/>
    <col min="1795" max="1795" width="8" style="3" customWidth="1"/>
    <col min="1796" max="1796" width="10.75" style="3" customWidth="1"/>
    <col min="1797" max="1797" width="10.875" style="3" customWidth="1"/>
    <col min="1798" max="1798" width="8" style="3" customWidth="1"/>
    <col min="1799" max="1799" width="12.875" style="3" customWidth="1"/>
    <col min="1800" max="2048" width="9" style="3"/>
    <col min="2049" max="2049" width="11.25" style="3" customWidth="1"/>
    <col min="2050" max="2050" width="14.125" style="3" customWidth="1"/>
    <col min="2051" max="2051" width="8" style="3" customWidth="1"/>
    <col min="2052" max="2052" width="10.75" style="3" customWidth="1"/>
    <col min="2053" max="2053" width="10.875" style="3" customWidth="1"/>
    <col min="2054" max="2054" width="8" style="3" customWidth="1"/>
    <col min="2055" max="2055" width="12.875" style="3" customWidth="1"/>
    <col min="2056" max="2304" width="9" style="3"/>
    <col min="2305" max="2305" width="11.25" style="3" customWidth="1"/>
    <col min="2306" max="2306" width="14.125" style="3" customWidth="1"/>
    <col min="2307" max="2307" width="8" style="3" customWidth="1"/>
    <col min="2308" max="2308" width="10.75" style="3" customWidth="1"/>
    <col min="2309" max="2309" width="10.875" style="3" customWidth="1"/>
    <col min="2310" max="2310" width="8" style="3" customWidth="1"/>
    <col min="2311" max="2311" width="12.875" style="3" customWidth="1"/>
    <col min="2312" max="2560" width="9" style="3"/>
    <col min="2561" max="2561" width="11.25" style="3" customWidth="1"/>
    <col min="2562" max="2562" width="14.125" style="3" customWidth="1"/>
    <col min="2563" max="2563" width="8" style="3" customWidth="1"/>
    <col min="2564" max="2564" width="10.75" style="3" customWidth="1"/>
    <col min="2565" max="2565" width="10.875" style="3" customWidth="1"/>
    <col min="2566" max="2566" width="8" style="3" customWidth="1"/>
    <col min="2567" max="2567" width="12.875" style="3" customWidth="1"/>
    <col min="2568" max="2816" width="9" style="3"/>
    <col min="2817" max="2817" width="11.25" style="3" customWidth="1"/>
    <col min="2818" max="2818" width="14.125" style="3" customWidth="1"/>
    <col min="2819" max="2819" width="8" style="3" customWidth="1"/>
    <col min="2820" max="2820" width="10.75" style="3" customWidth="1"/>
    <col min="2821" max="2821" width="10.875" style="3" customWidth="1"/>
    <col min="2822" max="2822" width="8" style="3" customWidth="1"/>
    <col min="2823" max="2823" width="12.875" style="3" customWidth="1"/>
    <col min="2824" max="3072" width="9" style="3"/>
    <col min="3073" max="3073" width="11.25" style="3" customWidth="1"/>
    <col min="3074" max="3074" width="14.125" style="3" customWidth="1"/>
    <col min="3075" max="3075" width="8" style="3" customWidth="1"/>
    <col min="3076" max="3076" width="10.75" style="3" customWidth="1"/>
    <col min="3077" max="3077" width="10.875" style="3" customWidth="1"/>
    <col min="3078" max="3078" width="8" style="3" customWidth="1"/>
    <col min="3079" max="3079" width="12.875" style="3" customWidth="1"/>
    <col min="3080" max="3328" width="9" style="3"/>
    <col min="3329" max="3329" width="11.25" style="3" customWidth="1"/>
    <col min="3330" max="3330" width="14.125" style="3" customWidth="1"/>
    <col min="3331" max="3331" width="8" style="3" customWidth="1"/>
    <col min="3332" max="3332" width="10.75" style="3" customWidth="1"/>
    <col min="3333" max="3333" width="10.875" style="3" customWidth="1"/>
    <col min="3334" max="3334" width="8" style="3" customWidth="1"/>
    <col min="3335" max="3335" width="12.875" style="3" customWidth="1"/>
    <col min="3336" max="3584" width="9" style="3"/>
    <col min="3585" max="3585" width="11.25" style="3" customWidth="1"/>
    <col min="3586" max="3586" width="14.125" style="3" customWidth="1"/>
    <col min="3587" max="3587" width="8" style="3" customWidth="1"/>
    <col min="3588" max="3588" width="10.75" style="3" customWidth="1"/>
    <col min="3589" max="3589" width="10.875" style="3" customWidth="1"/>
    <col min="3590" max="3590" width="8" style="3" customWidth="1"/>
    <col min="3591" max="3591" width="12.875" style="3" customWidth="1"/>
    <col min="3592" max="3840" width="9" style="3"/>
    <col min="3841" max="3841" width="11.25" style="3" customWidth="1"/>
    <col min="3842" max="3842" width="14.125" style="3" customWidth="1"/>
    <col min="3843" max="3843" width="8" style="3" customWidth="1"/>
    <col min="3844" max="3844" width="10.75" style="3" customWidth="1"/>
    <col min="3845" max="3845" width="10.875" style="3" customWidth="1"/>
    <col min="3846" max="3846" width="8" style="3" customWidth="1"/>
    <col min="3847" max="3847" width="12.875" style="3" customWidth="1"/>
    <col min="3848" max="4096" width="9" style="3"/>
    <col min="4097" max="4097" width="11.25" style="3" customWidth="1"/>
    <col min="4098" max="4098" width="14.125" style="3" customWidth="1"/>
    <col min="4099" max="4099" width="8" style="3" customWidth="1"/>
    <col min="4100" max="4100" width="10.75" style="3" customWidth="1"/>
    <col min="4101" max="4101" width="10.875" style="3" customWidth="1"/>
    <col min="4102" max="4102" width="8" style="3" customWidth="1"/>
    <col min="4103" max="4103" width="12.875" style="3" customWidth="1"/>
    <col min="4104" max="4352" width="9" style="3"/>
    <col min="4353" max="4353" width="11.25" style="3" customWidth="1"/>
    <col min="4354" max="4354" width="14.125" style="3" customWidth="1"/>
    <col min="4355" max="4355" width="8" style="3" customWidth="1"/>
    <col min="4356" max="4356" width="10.75" style="3" customWidth="1"/>
    <col min="4357" max="4357" width="10.875" style="3" customWidth="1"/>
    <col min="4358" max="4358" width="8" style="3" customWidth="1"/>
    <col min="4359" max="4359" width="12.875" style="3" customWidth="1"/>
    <col min="4360" max="4608" width="9" style="3"/>
    <col min="4609" max="4609" width="11.25" style="3" customWidth="1"/>
    <col min="4610" max="4610" width="14.125" style="3" customWidth="1"/>
    <col min="4611" max="4611" width="8" style="3" customWidth="1"/>
    <col min="4612" max="4612" width="10.75" style="3" customWidth="1"/>
    <col min="4613" max="4613" width="10.875" style="3" customWidth="1"/>
    <col min="4614" max="4614" width="8" style="3" customWidth="1"/>
    <col min="4615" max="4615" width="12.875" style="3" customWidth="1"/>
    <col min="4616" max="4864" width="9" style="3"/>
    <col min="4865" max="4865" width="11.25" style="3" customWidth="1"/>
    <col min="4866" max="4866" width="14.125" style="3" customWidth="1"/>
    <col min="4867" max="4867" width="8" style="3" customWidth="1"/>
    <col min="4868" max="4868" width="10.75" style="3" customWidth="1"/>
    <col min="4869" max="4869" width="10.875" style="3" customWidth="1"/>
    <col min="4870" max="4870" width="8" style="3" customWidth="1"/>
    <col min="4871" max="4871" width="12.875" style="3" customWidth="1"/>
    <col min="4872" max="5120" width="9" style="3"/>
    <col min="5121" max="5121" width="11.25" style="3" customWidth="1"/>
    <col min="5122" max="5122" width="14.125" style="3" customWidth="1"/>
    <col min="5123" max="5123" width="8" style="3" customWidth="1"/>
    <col min="5124" max="5124" width="10.75" style="3" customWidth="1"/>
    <col min="5125" max="5125" width="10.875" style="3" customWidth="1"/>
    <col min="5126" max="5126" width="8" style="3" customWidth="1"/>
    <col min="5127" max="5127" width="12.875" style="3" customWidth="1"/>
    <col min="5128" max="5376" width="9" style="3"/>
    <col min="5377" max="5377" width="11.25" style="3" customWidth="1"/>
    <col min="5378" max="5378" width="14.125" style="3" customWidth="1"/>
    <col min="5379" max="5379" width="8" style="3" customWidth="1"/>
    <col min="5380" max="5380" width="10.75" style="3" customWidth="1"/>
    <col min="5381" max="5381" width="10.875" style="3" customWidth="1"/>
    <col min="5382" max="5382" width="8" style="3" customWidth="1"/>
    <col min="5383" max="5383" width="12.875" style="3" customWidth="1"/>
    <col min="5384" max="5632" width="9" style="3"/>
    <col min="5633" max="5633" width="11.25" style="3" customWidth="1"/>
    <col min="5634" max="5634" width="14.125" style="3" customWidth="1"/>
    <col min="5635" max="5635" width="8" style="3" customWidth="1"/>
    <col min="5636" max="5636" width="10.75" style="3" customWidth="1"/>
    <col min="5637" max="5637" width="10.875" style="3" customWidth="1"/>
    <col min="5638" max="5638" width="8" style="3" customWidth="1"/>
    <col min="5639" max="5639" width="12.875" style="3" customWidth="1"/>
    <col min="5640" max="5888" width="9" style="3"/>
    <col min="5889" max="5889" width="11.25" style="3" customWidth="1"/>
    <col min="5890" max="5890" width="14.125" style="3" customWidth="1"/>
    <col min="5891" max="5891" width="8" style="3" customWidth="1"/>
    <col min="5892" max="5892" width="10.75" style="3" customWidth="1"/>
    <col min="5893" max="5893" width="10.875" style="3" customWidth="1"/>
    <col min="5894" max="5894" width="8" style="3" customWidth="1"/>
    <col min="5895" max="5895" width="12.875" style="3" customWidth="1"/>
    <col min="5896" max="6144" width="9" style="3"/>
    <col min="6145" max="6145" width="11.25" style="3" customWidth="1"/>
    <col min="6146" max="6146" width="14.125" style="3" customWidth="1"/>
    <col min="6147" max="6147" width="8" style="3" customWidth="1"/>
    <col min="6148" max="6148" width="10.75" style="3" customWidth="1"/>
    <col min="6149" max="6149" width="10.875" style="3" customWidth="1"/>
    <col min="6150" max="6150" width="8" style="3" customWidth="1"/>
    <col min="6151" max="6151" width="12.875" style="3" customWidth="1"/>
    <col min="6152" max="6400" width="9" style="3"/>
    <col min="6401" max="6401" width="11.25" style="3" customWidth="1"/>
    <col min="6402" max="6402" width="14.125" style="3" customWidth="1"/>
    <col min="6403" max="6403" width="8" style="3" customWidth="1"/>
    <col min="6404" max="6404" width="10.75" style="3" customWidth="1"/>
    <col min="6405" max="6405" width="10.875" style="3" customWidth="1"/>
    <col min="6406" max="6406" width="8" style="3" customWidth="1"/>
    <col min="6407" max="6407" width="12.875" style="3" customWidth="1"/>
    <col min="6408" max="6656" width="9" style="3"/>
    <col min="6657" max="6657" width="11.25" style="3" customWidth="1"/>
    <col min="6658" max="6658" width="14.125" style="3" customWidth="1"/>
    <col min="6659" max="6659" width="8" style="3" customWidth="1"/>
    <col min="6660" max="6660" width="10.75" style="3" customWidth="1"/>
    <col min="6661" max="6661" width="10.875" style="3" customWidth="1"/>
    <col min="6662" max="6662" width="8" style="3" customWidth="1"/>
    <col min="6663" max="6663" width="12.875" style="3" customWidth="1"/>
    <col min="6664" max="6912" width="9" style="3"/>
    <col min="6913" max="6913" width="11.25" style="3" customWidth="1"/>
    <col min="6914" max="6914" width="14.125" style="3" customWidth="1"/>
    <col min="6915" max="6915" width="8" style="3" customWidth="1"/>
    <col min="6916" max="6916" width="10.75" style="3" customWidth="1"/>
    <col min="6917" max="6917" width="10.875" style="3" customWidth="1"/>
    <col min="6918" max="6918" width="8" style="3" customWidth="1"/>
    <col min="6919" max="6919" width="12.875" style="3" customWidth="1"/>
    <col min="6920" max="7168" width="9" style="3"/>
    <col min="7169" max="7169" width="11.25" style="3" customWidth="1"/>
    <col min="7170" max="7170" width="14.125" style="3" customWidth="1"/>
    <col min="7171" max="7171" width="8" style="3" customWidth="1"/>
    <col min="7172" max="7172" width="10.75" style="3" customWidth="1"/>
    <col min="7173" max="7173" width="10.875" style="3" customWidth="1"/>
    <col min="7174" max="7174" width="8" style="3" customWidth="1"/>
    <col min="7175" max="7175" width="12.875" style="3" customWidth="1"/>
    <col min="7176" max="7424" width="9" style="3"/>
    <col min="7425" max="7425" width="11.25" style="3" customWidth="1"/>
    <col min="7426" max="7426" width="14.125" style="3" customWidth="1"/>
    <col min="7427" max="7427" width="8" style="3" customWidth="1"/>
    <col min="7428" max="7428" width="10.75" style="3" customWidth="1"/>
    <col min="7429" max="7429" width="10.875" style="3" customWidth="1"/>
    <col min="7430" max="7430" width="8" style="3" customWidth="1"/>
    <col min="7431" max="7431" width="12.875" style="3" customWidth="1"/>
    <col min="7432" max="7680" width="9" style="3"/>
    <col min="7681" max="7681" width="11.25" style="3" customWidth="1"/>
    <col min="7682" max="7682" width="14.125" style="3" customWidth="1"/>
    <col min="7683" max="7683" width="8" style="3" customWidth="1"/>
    <col min="7684" max="7684" width="10.75" style="3" customWidth="1"/>
    <col min="7685" max="7685" width="10.875" style="3" customWidth="1"/>
    <col min="7686" max="7686" width="8" style="3" customWidth="1"/>
    <col min="7687" max="7687" width="12.875" style="3" customWidth="1"/>
    <col min="7688" max="7936" width="9" style="3"/>
    <col min="7937" max="7937" width="11.25" style="3" customWidth="1"/>
    <col min="7938" max="7938" width="14.125" style="3" customWidth="1"/>
    <col min="7939" max="7939" width="8" style="3" customWidth="1"/>
    <col min="7940" max="7940" width="10.75" style="3" customWidth="1"/>
    <col min="7941" max="7941" width="10.875" style="3" customWidth="1"/>
    <col min="7942" max="7942" width="8" style="3" customWidth="1"/>
    <col min="7943" max="7943" width="12.875" style="3" customWidth="1"/>
    <col min="7944" max="8192" width="9" style="3"/>
    <col min="8193" max="8193" width="11.25" style="3" customWidth="1"/>
    <col min="8194" max="8194" width="14.125" style="3" customWidth="1"/>
    <col min="8195" max="8195" width="8" style="3" customWidth="1"/>
    <col min="8196" max="8196" width="10.75" style="3" customWidth="1"/>
    <col min="8197" max="8197" width="10.875" style="3" customWidth="1"/>
    <col min="8198" max="8198" width="8" style="3" customWidth="1"/>
    <col min="8199" max="8199" width="12.875" style="3" customWidth="1"/>
    <col min="8200" max="8448" width="9" style="3"/>
    <col min="8449" max="8449" width="11.25" style="3" customWidth="1"/>
    <col min="8450" max="8450" width="14.125" style="3" customWidth="1"/>
    <col min="8451" max="8451" width="8" style="3" customWidth="1"/>
    <col min="8452" max="8452" width="10.75" style="3" customWidth="1"/>
    <col min="8453" max="8453" width="10.875" style="3" customWidth="1"/>
    <col min="8454" max="8454" width="8" style="3" customWidth="1"/>
    <col min="8455" max="8455" width="12.875" style="3" customWidth="1"/>
    <col min="8456" max="8704" width="9" style="3"/>
    <col min="8705" max="8705" width="11.25" style="3" customWidth="1"/>
    <col min="8706" max="8706" width="14.125" style="3" customWidth="1"/>
    <col min="8707" max="8707" width="8" style="3" customWidth="1"/>
    <col min="8708" max="8708" width="10.75" style="3" customWidth="1"/>
    <col min="8709" max="8709" width="10.875" style="3" customWidth="1"/>
    <col min="8710" max="8710" width="8" style="3" customWidth="1"/>
    <col min="8711" max="8711" width="12.875" style="3" customWidth="1"/>
    <col min="8712" max="8960" width="9" style="3"/>
    <col min="8961" max="8961" width="11.25" style="3" customWidth="1"/>
    <col min="8962" max="8962" width="14.125" style="3" customWidth="1"/>
    <col min="8963" max="8963" width="8" style="3" customWidth="1"/>
    <col min="8964" max="8964" width="10.75" style="3" customWidth="1"/>
    <col min="8965" max="8965" width="10.875" style="3" customWidth="1"/>
    <col min="8966" max="8966" width="8" style="3" customWidth="1"/>
    <col min="8967" max="8967" width="12.875" style="3" customWidth="1"/>
    <col min="8968" max="9216" width="9" style="3"/>
    <col min="9217" max="9217" width="11.25" style="3" customWidth="1"/>
    <col min="9218" max="9218" width="14.125" style="3" customWidth="1"/>
    <col min="9219" max="9219" width="8" style="3" customWidth="1"/>
    <col min="9220" max="9220" width="10.75" style="3" customWidth="1"/>
    <col min="9221" max="9221" width="10.875" style="3" customWidth="1"/>
    <col min="9222" max="9222" width="8" style="3" customWidth="1"/>
    <col min="9223" max="9223" width="12.875" style="3" customWidth="1"/>
    <col min="9224" max="9472" width="9" style="3"/>
    <col min="9473" max="9473" width="11.25" style="3" customWidth="1"/>
    <col min="9474" max="9474" width="14.125" style="3" customWidth="1"/>
    <col min="9475" max="9475" width="8" style="3" customWidth="1"/>
    <col min="9476" max="9476" width="10.75" style="3" customWidth="1"/>
    <col min="9477" max="9477" width="10.875" style="3" customWidth="1"/>
    <col min="9478" max="9478" width="8" style="3" customWidth="1"/>
    <col min="9479" max="9479" width="12.875" style="3" customWidth="1"/>
    <col min="9480" max="9728" width="9" style="3"/>
    <col min="9729" max="9729" width="11.25" style="3" customWidth="1"/>
    <col min="9730" max="9730" width="14.125" style="3" customWidth="1"/>
    <col min="9731" max="9731" width="8" style="3" customWidth="1"/>
    <col min="9732" max="9732" width="10.75" style="3" customWidth="1"/>
    <col min="9733" max="9733" width="10.875" style="3" customWidth="1"/>
    <col min="9734" max="9734" width="8" style="3" customWidth="1"/>
    <col min="9735" max="9735" width="12.875" style="3" customWidth="1"/>
    <col min="9736" max="9984" width="9" style="3"/>
    <col min="9985" max="9985" width="11.25" style="3" customWidth="1"/>
    <col min="9986" max="9986" width="14.125" style="3" customWidth="1"/>
    <col min="9987" max="9987" width="8" style="3" customWidth="1"/>
    <col min="9988" max="9988" width="10.75" style="3" customWidth="1"/>
    <col min="9989" max="9989" width="10.875" style="3" customWidth="1"/>
    <col min="9990" max="9990" width="8" style="3" customWidth="1"/>
    <col min="9991" max="9991" width="12.875" style="3" customWidth="1"/>
    <col min="9992" max="10240" width="9" style="3"/>
    <col min="10241" max="10241" width="11.25" style="3" customWidth="1"/>
    <col min="10242" max="10242" width="14.125" style="3" customWidth="1"/>
    <col min="10243" max="10243" width="8" style="3" customWidth="1"/>
    <col min="10244" max="10244" width="10.75" style="3" customWidth="1"/>
    <col min="10245" max="10245" width="10.875" style="3" customWidth="1"/>
    <col min="10246" max="10246" width="8" style="3" customWidth="1"/>
    <col min="10247" max="10247" width="12.875" style="3" customWidth="1"/>
    <col min="10248" max="10496" width="9" style="3"/>
    <col min="10497" max="10497" width="11.25" style="3" customWidth="1"/>
    <col min="10498" max="10498" width="14.125" style="3" customWidth="1"/>
    <col min="10499" max="10499" width="8" style="3" customWidth="1"/>
    <col min="10500" max="10500" width="10.75" style="3" customWidth="1"/>
    <col min="10501" max="10501" width="10.875" style="3" customWidth="1"/>
    <col min="10502" max="10502" width="8" style="3" customWidth="1"/>
    <col min="10503" max="10503" width="12.875" style="3" customWidth="1"/>
    <col min="10504" max="10752" width="9" style="3"/>
    <col min="10753" max="10753" width="11.25" style="3" customWidth="1"/>
    <col min="10754" max="10754" width="14.125" style="3" customWidth="1"/>
    <col min="10755" max="10755" width="8" style="3" customWidth="1"/>
    <col min="10756" max="10756" width="10.75" style="3" customWidth="1"/>
    <col min="10757" max="10757" width="10.875" style="3" customWidth="1"/>
    <col min="10758" max="10758" width="8" style="3" customWidth="1"/>
    <col min="10759" max="10759" width="12.875" style="3" customWidth="1"/>
    <col min="10760" max="11008" width="9" style="3"/>
    <col min="11009" max="11009" width="11.25" style="3" customWidth="1"/>
    <col min="11010" max="11010" width="14.125" style="3" customWidth="1"/>
    <col min="11011" max="11011" width="8" style="3" customWidth="1"/>
    <col min="11012" max="11012" width="10.75" style="3" customWidth="1"/>
    <col min="11013" max="11013" width="10.875" style="3" customWidth="1"/>
    <col min="11014" max="11014" width="8" style="3" customWidth="1"/>
    <col min="11015" max="11015" width="12.875" style="3" customWidth="1"/>
    <col min="11016" max="11264" width="9" style="3"/>
    <col min="11265" max="11265" width="11.25" style="3" customWidth="1"/>
    <col min="11266" max="11266" width="14.125" style="3" customWidth="1"/>
    <col min="11267" max="11267" width="8" style="3" customWidth="1"/>
    <col min="11268" max="11268" width="10.75" style="3" customWidth="1"/>
    <col min="11269" max="11269" width="10.875" style="3" customWidth="1"/>
    <col min="11270" max="11270" width="8" style="3" customWidth="1"/>
    <col min="11271" max="11271" width="12.875" style="3" customWidth="1"/>
    <col min="11272" max="11520" width="9" style="3"/>
    <col min="11521" max="11521" width="11.25" style="3" customWidth="1"/>
    <col min="11522" max="11522" width="14.125" style="3" customWidth="1"/>
    <col min="11523" max="11523" width="8" style="3" customWidth="1"/>
    <col min="11524" max="11524" width="10.75" style="3" customWidth="1"/>
    <col min="11525" max="11525" width="10.875" style="3" customWidth="1"/>
    <col min="11526" max="11526" width="8" style="3" customWidth="1"/>
    <col min="11527" max="11527" width="12.875" style="3" customWidth="1"/>
    <col min="11528" max="11776" width="9" style="3"/>
    <col min="11777" max="11777" width="11.25" style="3" customWidth="1"/>
    <col min="11778" max="11778" width="14.125" style="3" customWidth="1"/>
    <col min="11779" max="11779" width="8" style="3" customWidth="1"/>
    <col min="11780" max="11780" width="10.75" style="3" customWidth="1"/>
    <col min="11781" max="11781" width="10.875" style="3" customWidth="1"/>
    <col min="11782" max="11782" width="8" style="3" customWidth="1"/>
    <col min="11783" max="11783" width="12.875" style="3" customWidth="1"/>
    <col min="11784" max="12032" width="9" style="3"/>
    <col min="12033" max="12033" width="11.25" style="3" customWidth="1"/>
    <col min="12034" max="12034" width="14.125" style="3" customWidth="1"/>
    <col min="12035" max="12035" width="8" style="3" customWidth="1"/>
    <col min="12036" max="12036" width="10.75" style="3" customWidth="1"/>
    <col min="12037" max="12037" width="10.875" style="3" customWidth="1"/>
    <col min="12038" max="12038" width="8" style="3" customWidth="1"/>
    <col min="12039" max="12039" width="12.875" style="3" customWidth="1"/>
    <col min="12040" max="12288" width="9" style="3"/>
    <col min="12289" max="12289" width="11.25" style="3" customWidth="1"/>
    <col min="12290" max="12290" width="14.125" style="3" customWidth="1"/>
    <col min="12291" max="12291" width="8" style="3" customWidth="1"/>
    <col min="12292" max="12292" width="10.75" style="3" customWidth="1"/>
    <col min="12293" max="12293" width="10.875" style="3" customWidth="1"/>
    <col min="12294" max="12294" width="8" style="3" customWidth="1"/>
    <col min="12295" max="12295" width="12.875" style="3" customWidth="1"/>
    <col min="12296" max="12544" width="9" style="3"/>
    <col min="12545" max="12545" width="11.25" style="3" customWidth="1"/>
    <col min="12546" max="12546" width="14.125" style="3" customWidth="1"/>
    <col min="12547" max="12547" width="8" style="3" customWidth="1"/>
    <col min="12548" max="12548" width="10.75" style="3" customWidth="1"/>
    <col min="12549" max="12549" width="10.875" style="3" customWidth="1"/>
    <col min="12550" max="12550" width="8" style="3" customWidth="1"/>
    <col min="12551" max="12551" width="12.875" style="3" customWidth="1"/>
    <col min="12552" max="12800" width="9" style="3"/>
    <col min="12801" max="12801" width="11.25" style="3" customWidth="1"/>
    <col min="12802" max="12802" width="14.125" style="3" customWidth="1"/>
    <col min="12803" max="12803" width="8" style="3" customWidth="1"/>
    <col min="12804" max="12804" width="10.75" style="3" customWidth="1"/>
    <col min="12805" max="12805" width="10.875" style="3" customWidth="1"/>
    <col min="12806" max="12806" width="8" style="3" customWidth="1"/>
    <col min="12807" max="12807" width="12.875" style="3" customWidth="1"/>
    <col min="12808" max="13056" width="9" style="3"/>
    <col min="13057" max="13057" width="11.25" style="3" customWidth="1"/>
    <col min="13058" max="13058" width="14.125" style="3" customWidth="1"/>
    <col min="13059" max="13059" width="8" style="3" customWidth="1"/>
    <col min="13060" max="13060" width="10.75" style="3" customWidth="1"/>
    <col min="13061" max="13061" width="10.875" style="3" customWidth="1"/>
    <col min="13062" max="13062" width="8" style="3" customWidth="1"/>
    <col min="13063" max="13063" width="12.875" style="3" customWidth="1"/>
    <col min="13064" max="13312" width="9" style="3"/>
    <col min="13313" max="13313" width="11.25" style="3" customWidth="1"/>
    <col min="13314" max="13314" width="14.125" style="3" customWidth="1"/>
    <col min="13315" max="13315" width="8" style="3" customWidth="1"/>
    <col min="13316" max="13316" width="10.75" style="3" customWidth="1"/>
    <col min="13317" max="13317" width="10.875" style="3" customWidth="1"/>
    <col min="13318" max="13318" width="8" style="3" customWidth="1"/>
    <col min="13319" max="13319" width="12.875" style="3" customWidth="1"/>
    <col min="13320" max="13568" width="9" style="3"/>
    <col min="13569" max="13569" width="11.25" style="3" customWidth="1"/>
    <col min="13570" max="13570" width="14.125" style="3" customWidth="1"/>
    <col min="13571" max="13571" width="8" style="3" customWidth="1"/>
    <col min="13572" max="13572" width="10.75" style="3" customWidth="1"/>
    <col min="13573" max="13573" width="10.875" style="3" customWidth="1"/>
    <col min="13574" max="13574" width="8" style="3" customWidth="1"/>
    <col min="13575" max="13575" width="12.875" style="3" customWidth="1"/>
    <col min="13576" max="13824" width="9" style="3"/>
    <col min="13825" max="13825" width="11.25" style="3" customWidth="1"/>
    <col min="13826" max="13826" width="14.125" style="3" customWidth="1"/>
    <col min="13827" max="13827" width="8" style="3" customWidth="1"/>
    <col min="13828" max="13828" width="10.75" style="3" customWidth="1"/>
    <col min="13829" max="13829" width="10.875" style="3" customWidth="1"/>
    <col min="13830" max="13830" width="8" style="3" customWidth="1"/>
    <col min="13831" max="13831" width="12.875" style="3" customWidth="1"/>
    <col min="13832" max="14080" width="9" style="3"/>
    <col min="14081" max="14081" width="11.25" style="3" customWidth="1"/>
    <col min="14082" max="14082" width="14.125" style="3" customWidth="1"/>
    <col min="14083" max="14083" width="8" style="3" customWidth="1"/>
    <col min="14084" max="14084" width="10.75" style="3" customWidth="1"/>
    <col min="14085" max="14085" width="10.875" style="3" customWidth="1"/>
    <col min="14086" max="14086" width="8" style="3" customWidth="1"/>
    <col min="14087" max="14087" width="12.875" style="3" customWidth="1"/>
    <col min="14088" max="14336" width="9" style="3"/>
    <col min="14337" max="14337" width="11.25" style="3" customWidth="1"/>
    <col min="14338" max="14338" width="14.125" style="3" customWidth="1"/>
    <col min="14339" max="14339" width="8" style="3" customWidth="1"/>
    <col min="14340" max="14340" width="10.75" style="3" customWidth="1"/>
    <col min="14341" max="14341" width="10.875" style="3" customWidth="1"/>
    <col min="14342" max="14342" width="8" style="3" customWidth="1"/>
    <col min="14343" max="14343" width="12.875" style="3" customWidth="1"/>
    <col min="14344" max="14592" width="9" style="3"/>
    <col min="14593" max="14593" width="11.25" style="3" customWidth="1"/>
    <col min="14594" max="14594" width="14.125" style="3" customWidth="1"/>
    <col min="14595" max="14595" width="8" style="3" customWidth="1"/>
    <col min="14596" max="14596" width="10.75" style="3" customWidth="1"/>
    <col min="14597" max="14597" width="10.875" style="3" customWidth="1"/>
    <col min="14598" max="14598" width="8" style="3" customWidth="1"/>
    <col min="14599" max="14599" width="12.875" style="3" customWidth="1"/>
    <col min="14600" max="14848" width="9" style="3"/>
    <col min="14849" max="14849" width="11.25" style="3" customWidth="1"/>
    <col min="14850" max="14850" width="14.125" style="3" customWidth="1"/>
    <col min="14851" max="14851" width="8" style="3" customWidth="1"/>
    <col min="14852" max="14852" width="10.75" style="3" customWidth="1"/>
    <col min="14853" max="14853" width="10.875" style="3" customWidth="1"/>
    <col min="14854" max="14854" width="8" style="3" customWidth="1"/>
    <col min="14855" max="14855" width="12.875" style="3" customWidth="1"/>
    <col min="14856" max="15104" width="9" style="3"/>
    <col min="15105" max="15105" width="11.25" style="3" customWidth="1"/>
    <col min="15106" max="15106" width="14.125" style="3" customWidth="1"/>
    <col min="15107" max="15107" width="8" style="3" customWidth="1"/>
    <col min="15108" max="15108" width="10.75" style="3" customWidth="1"/>
    <col min="15109" max="15109" width="10.875" style="3" customWidth="1"/>
    <col min="15110" max="15110" width="8" style="3" customWidth="1"/>
    <col min="15111" max="15111" width="12.875" style="3" customWidth="1"/>
    <col min="15112" max="15360" width="9" style="3"/>
    <col min="15361" max="15361" width="11.25" style="3" customWidth="1"/>
    <col min="15362" max="15362" width="14.125" style="3" customWidth="1"/>
    <col min="15363" max="15363" width="8" style="3" customWidth="1"/>
    <col min="15364" max="15364" width="10.75" style="3" customWidth="1"/>
    <col min="15365" max="15365" width="10.875" style="3" customWidth="1"/>
    <col min="15366" max="15366" width="8" style="3" customWidth="1"/>
    <col min="15367" max="15367" width="12.875" style="3" customWidth="1"/>
    <col min="15368" max="15616" width="9" style="3"/>
    <col min="15617" max="15617" width="11.25" style="3" customWidth="1"/>
    <col min="15618" max="15618" width="14.125" style="3" customWidth="1"/>
    <col min="15619" max="15619" width="8" style="3" customWidth="1"/>
    <col min="15620" max="15620" width="10.75" style="3" customWidth="1"/>
    <col min="15621" max="15621" width="10.875" style="3" customWidth="1"/>
    <col min="15622" max="15622" width="8" style="3" customWidth="1"/>
    <col min="15623" max="15623" width="12.875" style="3" customWidth="1"/>
    <col min="15624" max="15872" width="9" style="3"/>
    <col min="15873" max="15873" width="11.25" style="3" customWidth="1"/>
    <col min="15874" max="15874" width="14.125" style="3" customWidth="1"/>
    <col min="15875" max="15875" width="8" style="3" customWidth="1"/>
    <col min="15876" max="15876" width="10.75" style="3" customWidth="1"/>
    <col min="15877" max="15877" width="10.875" style="3" customWidth="1"/>
    <col min="15878" max="15878" width="8" style="3" customWidth="1"/>
    <col min="15879" max="15879" width="12.875" style="3" customWidth="1"/>
    <col min="15880" max="16128" width="9" style="3"/>
    <col min="16129" max="16129" width="11.25" style="3" customWidth="1"/>
    <col min="16130" max="16130" width="14.125" style="3" customWidth="1"/>
    <col min="16131" max="16131" width="8" style="3" customWidth="1"/>
    <col min="16132" max="16132" width="10.75" style="3" customWidth="1"/>
    <col min="16133" max="16133" width="10.875" style="3" customWidth="1"/>
    <col min="16134" max="16134" width="8" style="3" customWidth="1"/>
    <col min="16135" max="16135" width="12.875" style="3" customWidth="1"/>
    <col min="16136" max="16384" width="9" style="3"/>
  </cols>
  <sheetData>
    <row r="1" spans="1:256" ht="15.75">
      <c r="A1" s="102" t="s">
        <v>313</v>
      </c>
      <c r="B1" s="102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27" customHeight="1">
      <c r="A2" s="106" t="s">
        <v>314</v>
      </c>
      <c r="B2" s="107"/>
      <c r="C2" s="107"/>
      <c r="D2" s="107"/>
      <c r="E2" s="107"/>
      <c r="F2" s="107"/>
      <c r="G2" s="107"/>
    </row>
    <row r="3" spans="1:256" ht="22.5" customHeight="1">
      <c r="A3" s="108" t="s">
        <v>315</v>
      </c>
      <c r="B3" s="108"/>
      <c r="C3" s="108"/>
      <c r="D3" s="108"/>
      <c r="E3" s="108"/>
      <c r="F3" s="108"/>
      <c r="G3" s="108"/>
    </row>
    <row r="4" spans="1:256" ht="21" customHeight="1">
      <c r="A4" s="109" t="s">
        <v>316</v>
      </c>
      <c r="B4" s="109"/>
      <c r="C4" s="109"/>
      <c r="D4" s="109"/>
      <c r="E4" s="109"/>
      <c r="F4" s="109"/>
      <c r="G4" s="109"/>
    </row>
    <row r="5" spans="1:256" ht="21" customHeight="1">
      <c r="A5" s="6" t="s">
        <v>317</v>
      </c>
      <c r="B5" s="110" t="s">
        <v>318</v>
      </c>
      <c r="C5" s="110"/>
      <c r="D5" s="110"/>
      <c r="E5" s="7" t="s">
        <v>319</v>
      </c>
      <c r="F5" s="109" t="s">
        <v>320</v>
      </c>
      <c r="G5" s="109"/>
    </row>
    <row r="6" spans="1:256" ht="21" customHeight="1">
      <c r="A6" s="7" t="s">
        <v>321</v>
      </c>
      <c r="B6" s="110" t="s">
        <v>322</v>
      </c>
      <c r="C6" s="110"/>
      <c r="D6" s="110"/>
      <c r="E6" s="6" t="s">
        <v>323</v>
      </c>
      <c r="F6" s="111" t="s">
        <v>324</v>
      </c>
      <c r="G6" s="111"/>
    </row>
    <row r="7" spans="1:256" ht="21" customHeight="1">
      <c r="A7" s="7" t="s">
        <v>325</v>
      </c>
      <c r="B7" s="112" t="s">
        <v>8</v>
      </c>
      <c r="C7" s="113"/>
      <c r="D7" s="114"/>
      <c r="E7" s="7" t="s">
        <v>326</v>
      </c>
      <c r="F7" s="112">
        <v>13519600660</v>
      </c>
      <c r="G7" s="114"/>
    </row>
    <row r="8" spans="1:256" ht="30" customHeight="1">
      <c r="A8" s="6" t="s">
        <v>327</v>
      </c>
      <c r="B8" s="115" t="s">
        <v>328</v>
      </c>
      <c r="C8" s="116"/>
      <c r="D8" s="117"/>
      <c r="E8" s="6" t="s">
        <v>329</v>
      </c>
      <c r="F8" s="115" t="s">
        <v>330</v>
      </c>
      <c r="G8" s="117"/>
    </row>
    <row r="9" spans="1:256" ht="21" customHeight="1">
      <c r="A9" s="110" t="s">
        <v>331</v>
      </c>
      <c r="B9" s="110" t="s">
        <v>332</v>
      </c>
      <c r="C9" s="110">
        <f>E12</f>
        <v>5050600</v>
      </c>
      <c r="D9" s="8" t="s">
        <v>333</v>
      </c>
      <c r="E9" s="6"/>
      <c r="F9" s="119" t="s">
        <v>334</v>
      </c>
      <c r="G9" s="110"/>
    </row>
    <row r="10" spans="1:256" ht="21" customHeight="1">
      <c r="A10" s="110"/>
      <c r="B10" s="110"/>
      <c r="C10" s="110"/>
      <c r="D10" s="8" t="s">
        <v>335</v>
      </c>
      <c r="E10" s="6"/>
      <c r="F10" s="119"/>
      <c r="G10" s="110"/>
    </row>
    <row r="11" spans="1:256" ht="21" customHeight="1">
      <c r="A11" s="110"/>
      <c r="B11" s="110"/>
      <c r="C11" s="110"/>
      <c r="D11" s="8" t="s">
        <v>336</v>
      </c>
      <c r="E11" s="6"/>
      <c r="F11" s="119"/>
      <c r="G11" s="110"/>
    </row>
    <row r="12" spans="1:256" ht="21" customHeight="1">
      <c r="A12" s="110"/>
      <c r="B12" s="110"/>
      <c r="C12" s="110"/>
      <c r="D12" s="8" t="s">
        <v>337</v>
      </c>
      <c r="E12" s="6">
        <v>5050600</v>
      </c>
      <c r="F12" s="119"/>
      <c r="G12" s="110"/>
    </row>
    <row r="13" spans="1:256" ht="39.950000000000003" customHeight="1">
      <c r="A13" s="7" t="s">
        <v>338</v>
      </c>
      <c r="B13" s="118" t="s">
        <v>339</v>
      </c>
      <c r="C13" s="118"/>
      <c r="D13" s="118"/>
      <c r="E13" s="118"/>
      <c r="F13" s="118"/>
      <c r="G13" s="118"/>
    </row>
    <row r="14" spans="1:256" ht="21" customHeight="1">
      <c r="A14" s="110" t="s">
        <v>340</v>
      </c>
      <c r="B14" s="110" t="s">
        <v>341</v>
      </c>
      <c r="C14" s="110"/>
      <c r="D14" s="110"/>
      <c r="E14" s="110" t="s">
        <v>342</v>
      </c>
      <c r="F14" s="110"/>
      <c r="G14" s="110"/>
    </row>
    <row r="15" spans="1:256" ht="29.1" customHeight="1">
      <c r="A15" s="110"/>
      <c r="B15" s="118" t="s">
        <v>343</v>
      </c>
      <c r="C15" s="118"/>
      <c r="D15" s="118"/>
      <c r="E15" s="109" t="s">
        <v>343</v>
      </c>
      <c r="F15" s="109"/>
      <c r="G15" s="109"/>
    </row>
    <row r="16" spans="1:256" ht="21" customHeight="1">
      <c r="A16" s="119" t="s">
        <v>344</v>
      </c>
      <c r="B16" s="119"/>
      <c r="C16" s="119"/>
      <c r="D16" s="119"/>
      <c r="E16" s="119"/>
      <c r="F16" s="119"/>
      <c r="G16" s="119"/>
    </row>
    <row r="17" spans="1:256" ht="21" customHeight="1">
      <c r="A17" s="7" t="s">
        <v>345</v>
      </c>
      <c r="B17" s="7" t="s">
        <v>346</v>
      </c>
      <c r="C17" s="7" t="s">
        <v>347</v>
      </c>
      <c r="D17" s="7" t="s">
        <v>348</v>
      </c>
      <c r="E17" s="110" t="s">
        <v>349</v>
      </c>
      <c r="F17" s="110"/>
      <c r="G17" s="110"/>
    </row>
    <row r="18" spans="1:256" ht="38.1" customHeight="1">
      <c r="A18" s="126" t="s">
        <v>350</v>
      </c>
      <c r="B18" s="7" t="s">
        <v>351</v>
      </c>
      <c r="C18" s="7" t="s">
        <v>352</v>
      </c>
      <c r="D18" s="9">
        <v>1</v>
      </c>
      <c r="E18" s="120" t="s">
        <v>353</v>
      </c>
      <c r="F18" s="121"/>
      <c r="G18" s="122"/>
    </row>
    <row r="19" spans="1:256" ht="38.1" customHeight="1">
      <c r="A19" s="126"/>
      <c r="B19" s="7" t="s">
        <v>354</v>
      </c>
      <c r="C19" s="7" t="s">
        <v>355</v>
      </c>
      <c r="D19" s="9">
        <v>1</v>
      </c>
      <c r="E19" s="112" t="s">
        <v>356</v>
      </c>
      <c r="F19" s="113"/>
      <c r="G19" s="114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ht="89.1" customHeight="1">
      <c r="A20" s="110" t="s">
        <v>357</v>
      </c>
      <c r="B20" s="7" t="s">
        <v>358</v>
      </c>
      <c r="C20" s="7" t="s">
        <v>359</v>
      </c>
      <c r="D20" s="7" t="s">
        <v>360</v>
      </c>
      <c r="E20" s="112" t="s">
        <v>361</v>
      </c>
      <c r="F20" s="113"/>
      <c r="G20" s="114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ht="38.1" customHeight="1">
      <c r="A21" s="110"/>
      <c r="B21" s="7" t="s">
        <v>362</v>
      </c>
      <c r="C21" s="7" t="s">
        <v>363</v>
      </c>
      <c r="D21" s="9">
        <v>0.8</v>
      </c>
      <c r="E21" s="112" t="s">
        <v>364</v>
      </c>
      <c r="F21" s="113"/>
      <c r="G21" s="114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ht="38.1" customHeight="1">
      <c r="A22" s="110"/>
      <c r="B22" s="7" t="s">
        <v>365</v>
      </c>
      <c r="C22" s="7" t="s">
        <v>366</v>
      </c>
      <c r="D22" s="9">
        <v>1</v>
      </c>
      <c r="E22" s="112" t="s">
        <v>367</v>
      </c>
      <c r="F22" s="113"/>
      <c r="G22" s="114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ht="38.1" customHeight="1">
      <c r="A23" s="110" t="s">
        <v>368</v>
      </c>
      <c r="B23" s="7" t="s">
        <v>369</v>
      </c>
      <c r="C23" s="7" t="s">
        <v>370</v>
      </c>
      <c r="D23" s="9">
        <v>1</v>
      </c>
      <c r="E23" s="112" t="s">
        <v>371</v>
      </c>
      <c r="F23" s="113"/>
      <c r="G23" s="114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ht="38.1" customHeight="1">
      <c r="A24" s="110"/>
      <c r="B24" s="7" t="s">
        <v>372</v>
      </c>
      <c r="C24" s="7" t="s">
        <v>373</v>
      </c>
      <c r="D24" s="9">
        <v>1</v>
      </c>
      <c r="E24" s="112" t="s">
        <v>374</v>
      </c>
      <c r="F24" s="113"/>
      <c r="G24" s="114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ht="38.1" customHeight="1">
      <c r="A25" s="110"/>
      <c r="B25" s="7" t="s">
        <v>375</v>
      </c>
      <c r="C25" s="7" t="s">
        <v>376</v>
      </c>
      <c r="D25" s="9">
        <v>1</v>
      </c>
      <c r="E25" s="112" t="s">
        <v>377</v>
      </c>
      <c r="F25" s="113"/>
      <c r="G25" s="114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ht="38.1" customHeight="1">
      <c r="A26" s="7" t="s">
        <v>378</v>
      </c>
      <c r="B26" s="7" t="s">
        <v>379</v>
      </c>
      <c r="C26" s="7" t="s">
        <v>380</v>
      </c>
      <c r="D26" s="9">
        <v>1</v>
      </c>
      <c r="E26" s="112" t="s">
        <v>381</v>
      </c>
      <c r="F26" s="113"/>
      <c r="G26" s="114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ht="38.1" customHeight="1">
      <c r="A27" s="7" t="s">
        <v>382</v>
      </c>
      <c r="B27" s="123"/>
      <c r="C27" s="124"/>
      <c r="D27" s="124"/>
      <c r="E27" s="124"/>
      <c r="F27" s="124"/>
      <c r="G27" s="125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</sheetData>
  <mergeCells count="38">
    <mergeCell ref="E26:G26"/>
    <mergeCell ref="B27:G27"/>
    <mergeCell ref="A9:A12"/>
    <mergeCell ref="A14:A15"/>
    <mergeCell ref="A18:A19"/>
    <mergeCell ref="A20:A22"/>
    <mergeCell ref="A23:A25"/>
    <mergeCell ref="B9:B12"/>
    <mergeCell ref="C9:C12"/>
    <mergeCell ref="F9:F12"/>
    <mergeCell ref="G9:G12"/>
    <mergeCell ref="E21:G21"/>
    <mergeCell ref="E22:G22"/>
    <mergeCell ref="E23:G23"/>
    <mergeCell ref="E24:G24"/>
    <mergeCell ref="E25:G25"/>
    <mergeCell ref="A16:G16"/>
    <mergeCell ref="E17:G17"/>
    <mergeCell ref="E18:G18"/>
    <mergeCell ref="E19:G19"/>
    <mergeCell ref="E20:G20"/>
    <mergeCell ref="B13:G13"/>
    <mergeCell ref="B14:D14"/>
    <mergeCell ref="E14:G14"/>
    <mergeCell ref="B15:D15"/>
    <mergeCell ref="E15:G15"/>
    <mergeCell ref="B6:D6"/>
    <mergeCell ref="F6:G6"/>
    <mergeCell ref="B7:D7"/>
    <mergeCell ref="F7:G7"/>
    <mergeCell ref="B8:D8"/>
    <mergeCell ref="F8:G8"/>
    <mergeCell ref="A1:B1"/>
    <mergeCell ref="A2:G2"/>
    <mergeCell ref="A3:G3"/>
    <mergeCell ref="A4:G4"/>
    <mergeCell ref="B5:D5"/>
    <mergeCell ref="F5:G5"/>
  </mergeCells>
  <phoneticPr fontId="41" type="noConversion"/>
  <printOptions horizontalCentered="1"/>
  <pageMargins left="0.23611111111111099" right="0.118055555555556" top="0.35416666666666702" bottom="0.196527777777778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/>
  </sheetViews>
  <sheetFormatPr defaultColWidth="9.75" defaultRowHeight="13.5"/>
  <cols>
    <col min="1" max="1" width="5" customWidth="1"/>
    <col min="2" max="2" width="56.375" customWidth="1"/>
    <col min="3" max="3" width="40.25" customWidth="1"/>
  </cols>
  <sheetData>
    <row r="1" spans="1:3" ht="35.450000000000003" customHeight="1">
      <c r="A1" s="14"/>
      <c r="B1" s="14"/>
    </row>
    <row r="2" spans="1:3" ht="39.200000000000003" customHeight="1">
      <c r="A2" s="14"/>
      <c r="B2" s="92" t="s">
        <v>12</v>
      </c>
      <c r="C2" s="92"/>
    </row>
    <row r="3" spans="1:3" ht="29.45" customHeight="1">
      <c r="A3" s="83"/>
      <c r="B3" s="84" t="s">
        <v>13</v>
      </c>
      <c r="C3" s="84" t="s">
        <v>14</v>
      </c>
    </row>
    <row r="4" spans="1:3" ht="28.5" customHeight="1">
      <c r="A4" s="85"/>
      <c r="B4" s="86" t="s">
        <v>15</v>
      </c>
      <c r="C4" s="30" t="s">
        <v>16</v>
      </c>
    </row>
    <row r="5" spans="1:3" ht="28.5" customHeight="1">
      <c r="A5" s="85"/>
      <c r="B5" s="86" t="s">
        <v>17</v>
      </c>
      <c r="C5" s="30" t="s">
        <v>18</v>
      </c>
    </row>
    <row r="6" spans="1:3" ht="28.5" customHeight="1">
      <c r="A6" s="85"/>
      <c r="B6" s="86" t="s">
        <v>19</v>
      </c>
      <c r="C6" s="30" t="s">
        <v>20</v>
      </c>
    </row>
    <row r="7" spans="1:3" ht="28.5" customHeight="1">
      <c r="A7" s="85"/>
      <c r="B7" s="86" t="s">
        <v>21</v>
      </c>
      <c r="C7" s="30"/>
    </row>
    <row r="8" spans="1:3" ht="28.5" customHeight="1">
      <c r="A8" s="85"/>
      <c r="B8" s="86" t="s">
        <v>22</v>
      </c>
      <c r="C8" s="30" t="s">
        <v>23</v>
      </c>
    </row>
    <row r="9" spans="1:3" ht="28.5" customHeight="1">
      <c r="A9" s="85"/>
      <c r="B9" s="86" t="s">
        <v>24</v>
      </c>
      <c r="C9" s="30" t="s">
        <v>25</v>
      </c>
    </row>
    <row r="10" spans="1:3" ht="28.5" customHeight="1">
      <c r="A10" s="85"/>
      <c r="B10" s="86" t="s">
        <v>26</v>
      </c>
      <c r="C10" s="30" t="s">
        <v>27</v>
      </c>
    </row>
    <row r="11" spans="1:3" ht="28.5" customHeight="1">
      <c r="A11" s="85"/>
      <c r="B11" s="86" t="s">
        <v>28</v>
      </c>
      <c r="C11" s="30" t="s">
        <v>29</v>
      </c>
    </row>
    <row r="12" spans="1:3" ht="28.5" customHeight="1">
      <c r="A12" s="85"/>
      <c r="B12" s="86" t="s">
        <v>30</v>
      </c>
      <c r="C12" s="30"/>
    </row>
    <row r="13" spans="1:3" ht="28.5" customHeight="1">
      <c r="A13" s="14"/>
      <c r="B13" s="86" t="s">
        <v>31</v>
      </c>
      <c r="C13" s="30"/>
    </row>
    <row r="14" spans="1:3" ht="28.5" customHeight="1">
      <c r="A14" s="14"/>
      <c r="B14" s="86" t="s">
        <v>32</v>
      </c>
      <c r="C14" s="30" t="s">
        <v>16</v>
      </c>
    </row>
  </sheetData>
  <mergeCells count="1">
    <mergeCell ref="B2:C2"/>
  </mergeCells>
  <phoneticPr fontId="41" type="noConversion"/>
  <pageMargins left="0.75" right="0.75" top="0.270000010728836" bottom="0.27000001072883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topLeftCell="A20" workbookViewId="0">
      <selection activeCell="B18" sqref="B18:B38"/>
    </sheetView>
  </sheetViews>
  <sheetFormatPr defaultColWidth="9.75" defaultRowHeight="13.5"/>
  <cols>
    <col min="1" max="1" width="41.875" style="74" customWidth="1"/>
    <col min="2" max="2" width="16.625" style="74" customWidth="1"/>
    <col min="3" max="3" width="36.625" style="74" customWidth="1"/>
    <col min="4" max="4" width="14.5" style="74" customWidth="1"/>
    <col min="5" max="16384" width="9.75" style="74"/>
  </cols>
  <sheetData>
    <row r="1" spans="1:4" ht="14.25" customHeight="1">
      <c r="A1" s="37"/>
      <c r="B1" s="37"/>
      <c r="C1" s="37"/>
      <c r="D1" s="37"/>
    </row>
    <row r="2" spans="1:4" ht="39.950000000000003" customHeight="1">
      <c r="A2" s="93" t="s">
        <v>33</v>
      </c>
      <c r="B2" s="93"/>
      <c r="C2" s="93"/>
      <c r="D2" s="93"/>
    </row>
    <row r="3" spans="1:4" ht="22.9" customHeight="1">
      <c r="A3" s="94"/>
      <c r="B3" s="94"/>
      <c r="C3" s="94"/>
      <c r="D3" s="75" t="s">
        <v>34</v>
      </c>
    </row>
    <row r="4" spans="1:4" ht="22.9" customHeight="1">
      <c r="A4" s="95" t="s">
        <v>35</v>
      </c>
      <c r="B4" s="95"/>
      <c r="C4" s="95" t="s">
        <v>36</v>
      </c>
      <c r="D4" s="95"/>
    </row>
    <row r="5" spans="1:4" ht="22.9" customHeight="1">
      <c r="A5" s="40" t="s">
        <v>37</v>
      </c>
      <c r="B5" s="40" t="s">
        <v>38</v>
      </c>
      <c r="C5" s="40" t="s">
        <v>37</v>
      </c>
      <c r="D5" s="40" t="s">
        <v>38</v>
      </c>
    </row>
    <row r="6" spans="1:4" ht="22.9" customHeight="1">
      <c r="A6" s="76" t="s">
        <v>39</v>
      </c>
      <c r="B6" s="77">
        <v>11898275.550000001</v>
      </c>
      <c r="C6" s="76" t="s">
        <v>40</v>
      </c>
      <c r="D6" s="77">
        <f>4438392+885000+31500</f>
        <v>5354892</v>
      </c>
    </row>
    <row r="7" spans="1:4" ht="22.9" customHeight="1">
      <c r="A7" s="76" t="s">
        <v>41</v>
      </c>
      <c r="B7" s="77"/>
      <c r="C7" s="76" t="s">
        <v>42</v>
      </c>
      <c r="D7" s="78"/>
    </row>
    <row r="8" spans="1:4" ht="22.9" customHeight="1">
      <c r="A8" s="76" t="s">
        <v>43</v>
      </c>
      <c r="B8" s="77"/>
      <c r="C8" s="76" t="s">
        <v>44</v>
      </c>
      <c r="D8" s="78"/>
    </row>
    <row r="9" spans="1:4" ht="22.9" customHeight="1">
      <c r="A9" s="76" t="s">
        <v>45</v>
      </c>
      <c r="B9" s="77"/>
      <c r="C9" s="76" t="s">
        <v>46</v>
      </c>
      <c r="D9" s="78"/>
    </row>
    <row r="10" spans="1:4" ht="22.9" customHeight="1">
      <c r="A10" s="76" t="s">
        <v>47</v>
      </c>
      <c r="B10" s="77"/>
      <c r="C10" s="76" t="s">
        <v>48</v>
      </c>
      <c r="D10" s="78"/>
    </row>
    <row r="11" spans="1:4" ht="22.9" customHeight="1">
      <c r="A11" s="76" t="s">
        <v>49</v>
      </c>
      <c r="B11" s="77"/>
      <c r="C11" s="76" t="s">
        <v>50</v>
      </c>
      <c r="D11" s="78"/>
    </row>
    <row r="12" spans="1:4" ht="22.9" customHeight="1">
      <c r="A12" s="76" t="s">
        <v>51</v>
      </c>
      <c r="B12" s="77"/>
      <c r="C12" s="76" t="s">
        <v>52</v>
      </c>
      <c r="D12" s="78">
        <v>45000</v>
      </c>
    </row>
    <row r="13" spans="1:4" ht="22.9" customHeight="1">
      <c r="A13" s="76" t="s">
        <v>53</v>
      </c>
      <c r="B13" s="77"/>
      <c r="C13" s="76" t="s">
        <v>54</v>
      </c>
      <c r="D13" s="78">
        <f>124496+581066.4+7125.07</f>
        <v>712687.47</v>
      </c>
    </row>
    <row r="14" spans="1:4" ht="22.9" customHeight="1">
      <c r="A14" s="76" t="s">
        <v>55</v>
      </c>
      <c r="B14" s="77"/>
      <c r="C14" s="76" t="s">
        <v>56</v>
      </c>
      <c r="D14" s="78"/>
    </row>
    <row r="15" spans="1:4" ht="22.9" customHeight="1">
      <c r="A15" s="76"/>
      <c r="B15" s="79"/>
      <c r="C15" s="76" t="s">
        <v>57</v>
      </c>
      <c r="D15" s="78">
        <v>307591.76</v>
      </c>
    </row>
    <row r="16" spans="1:4" ht="22.9" customHeight="1">
      <c r="A16" s="76"/>
      <c r="B16" s="79"/>
      <c r="C16" s="76" t="s">
        <v>58</v>
      </c>
      <c r="D16" s="78"/>
    </row>
    <row r="17" spans="1:4" ht="22.9" customHeight="1">
      <c r="A17" s="76"/>
      <c r="B17" s="79"/>
      <c r="C17" s="76" t="s">
        <v>59</v>
      </c>
      <c r="D17" s="78"/>
    </row>
    <row r="18" spans="1:4" ht="22.9" customHeight="1">
      <c r="A18" s="76"/>
      <c r="B18" s="79"/>
      <c r="C18" s="76" t="s">
        <v>60</v>
      </c>
      <c r="D18" s="78">
        <v>5050600</v>
      </c>
    </row>
    <row r="19" spans="1:4" ht="22.9" customHeight="1">
      <c r="A19" s="76"/>
      <c r="B19" s="79"/>
      <c r="C19" s="76" t="s">
        <v>61</v>
      </c>
      <c r="D19" s="78"/>
    </row>
    <row r="20" spans="1:4" ht="22.9" customHeight="1">
      <c r="A20" s="80"/>
      <c r="B20" s="81"/>
      <c r="C20" s="76" t="s">
        <v>62</v>
      </c>
      <c r="D20" s="78"/>
    </row>
    <row r="21" spans="1:4" ht="22.9" customHeight="1">
      <c r="A21" s="80"/>
      <c r="B21" s="81"/>
      <c r="C21" s="76" t="s">
        <v>63</v>
      </c>
      <c r="D21" s="78"/>
    </row>
    <row r="22" spans="1:4" ht="22.9" customHeight="1">
      <c r="A22" s="80"/>
      <c r="B22" s="81"/>
      <c r="C22" s="76" t="s">
        <v>64</v>
      </c>
      <c r="D22" s="78"/>
    </row>
    <row r="23" spans="1:4" ht="22.9" customHeight="1">
      <c r="A23" s="80"/>
      <c r="B23" s="81"/>
      <c r="C23" s="76" t="s">
        <v>65</v>
      </c>
      <c r="D23" s="78"/>
    </row>
    <row r="24" spans="1:4" ht="22.9" customHeight="1">
      <c r="A24" s="80"/>
      <c r="B24" s="81"/>
      <c r="C24" s="76" t="s">
        <v>66</v>
      </c>
      <c r="D24" s="78"/>
    </row>
    <row r="25" spans="1:4" ht="22.9" customHeight="1">
      <c r="A25" s="76"/>
      <c r="B25" s="79"/>
      <c r="C25" s="76" t="s">
        <v>67</v>
      </c>
      <c r="D25" s="78">
        <v>427504.32</v>
      </c>
    </row>
    <row r="26" spans="1:4" ht="22.9" customHeight="1">
      <c r="A26" s="76"/>
      <c r="B26" s="79"/>
      <c r="C26" s="76" t="s">
        <v>68</v>
      </c>
      <c r="D26" s="78"/>
    </row>
    <row r="27" spans="1:4" ht="22.9" customHeight="1">
      <c r="A27" s="76"/>
      <c r="B27" s="79"/>
      <c r="C27" s="76" t="s">
        <v>69</v>
      </c>
      <c r="D27" s="78"/>
    </row>
    <row r="28" spans="1:4" ht="22.9" customHeight="1">
      <c r="A28" s="80"/>
      <c r="B28" s="81"/>
      <c r="C28" s="76" t="s">
        <v>70</v>
      </c>
      <c r="D28" s="78"/>
    </row>
    <row r="29" spans="1:4" ht="22.9" customHeight="1">
      <c r="A29" s="80"/>
      <c r="B29" s="81"/>
      <c r="C29" s="76" t="s">
        <v>71</v>
      </c>
      <c r="D29" s="78"/>
    </row>
    <row r="30" spans="1:4" ht="22.9" customHeight="1">
      <c r="A30" s="80"/>
      <c r="B30" s="81"/>
      <c r="C30" s="76" t="s">
        <v>72</v>
      </c>
      <c r="D30" s="78"/>
    </row>
    <row r="31" spans="1:4" ht="22.9" customHeight="1">
      <c r="A31" s="80"/>
      <c r="B31" s="81"/>
      <c r="C31" s="76" t="s">
        <v>73</v>
      </c>
      <c r="D31" s="78"/>
    </row>
    <row r="32" spans="1:4" ht="22.9" customHeight="1">
      <c r="A32" s="80"/>
      <c r="B32" s="81"/>
      <c r="C32" s="76" t="s">
        <v>74</v>
      </c>
      <c r="D32" s="78"/>
    </row>
    <row r="33" spans="1:4" ht="22.9" customHeight="1">
      <c r="A33" s="76"/>
      <c r="B33" s="82"/>
      <c r="C33" s="76" t="s">
        <v>75</v>
      </c>
      <c r="D33" s="78"/>
    </row>
    <row r="34" spans="1:4" ht="22.9" customHeight="1">
      <c r="A34" s="76"/>
      <c r="B34" s="82"/>
      <c r="C34" s="76" t="s">
        <v>76</v>
      </c>
      <c r="D34" s="78"/>
    </row>
    <row r="35" spans="1:4" ht="22.9" customHeight="1">
      <c r="A35" s="76"/>
      <c r="B35" s="82"/>
      <c r="C35" s="76" t="s">
        <v>77</v>
      </c>
      <c r="D35" s="78"/>
    </row>
    <row r="36" spans="1:4" ht="22.9" customHeight="1">
      <c r="A36" s="76"/>
      <c r="B36" s="82"/>
      <c r="C36" s="76"/>
      <c r="D36" s="82"/>
    </row>
    <row r="37" spans="1:4" ht="22.9" customHeight="1">
      <c r="A37" s="76"/>
      <c r="B37" s="82"/>
      <c r="C37" s="76"/>
      <c r="D37" s="82"/>
    </row>
    <row r="38" spans="1:4" ht="22.9" customHeight="1">
      <c r="A38" s="76"/>
      <c r="B38" s="82"/>
      <c r="C38" s="76"/>
      <c r="D38" s="82"/>
    </row>
    <row r="39" spans="1:4" ht="22.9" customHeight="1">
      <c r="A39" s="80" t="s">
        <v>78</v>
      </c>
      <c r="B39" s="81">
        <f>SUM(B6:B38)</f>
        <v>11898275.550000001</v>
      </c>
      <c r="C39" s="80" t="s">
        <v>79</v>
      </c>
      <c r="D39" s="81">
        <f>SUM(D6:D38)</f>
        <v>11898275.550000001</v>
      </c>
    </row>
    <row r="40" spans="1:4" ht="22.9" customHeight="1">
      <c r="A40" s="80" t="s">
        <v>80</v>
      </c>
      <c r="B40" s="81"/>
      <c r="C40" s="80" t="s">
        <v>81</v>
      </c>
      <c r="D40" s="81"/>
    </row>
    <row r="41" spans="1:4" ht="22.9" customHeight="1">
      <c r="A41" s="76"/>
      <c r="B41" s="79"/>
      <c r="C41" s="76"/>
      <c r="D41" s="79"/>
    </row>
    <row r="42" spans="1:4" ht="22.9" customHeight="1">
      <c r="A42" s="80" t="s">
        <v>82</v>
      </c>
      <c r="B42" s="81">
        <f>B39</f>
        <v>11898275.550000001</v>
      </c>
      <c r="C42" s="80" t="s">
        <v>83</v>
      </c>
      <c r="D42" s="81">
        <f>D39</f>
        <v>11898275.550000001</v>
      </c>
    </row>
  </sheetData>
  <mergeCells count="4">
    <mergeCell ref="A2:D2"/>
    <mergeCell ref="A3:C3"/>
    <mergeCell ref="A4:B4"/>
    <mergeCell ref="C4:D4"/>
  </mergeCells>
  <phoneticPr fontId="41" type="noConversion"/>
  <pageMargins left="0.75" right="0.75" top="0.270000010728836" bottom="0.27000001072883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6" sqref="B6"/>
    </sheetView>
  </sheetViews>
  <sheetFormatPr defaultColWidth="9.75" defaultRowHeight="13.5"/>
  <cols>
    <col min="1" max="1" width="53.5" customWidth="1"/>
    <col min="2" max="2" width="32" customWidth="1"/>
  </cols>
  <sheetData>
    <row r="1" spans="1:2" ht="14.25" customHeight="1">
      <c r="A1" s="14"/>
      <c r="B1" s="14"/>
    </row>
    <row r="2" spans="1:2" ht="39.950000000000003" customHeight="1">
      <c r="A2" s="96" t="s">
        <v>84</v>
      </c>
      <c r="B2" s="96"/>
    </row>
    <row r="3" spans="1:2" ht="22.9" customHeight="1">
      <c r="A3" s="15"/>
      <c r="B3" s="51" t="s">
        <v>34</v>
      </c>
    </row>
    <row r="4" spans="1:2" ht="22.9" customHeight="1">
      <c r="A4" s="52" t="s">
        <v>37</v>
      </c>
      <c r="B4" s="52" t="s">
        <v>38</v>
      </c>
    </row>
    <row r="5" spans="1:2" ht="22.9" customHeight="1">
      <c r="A5" s="18" t="s">
        <v>39</v>
      </c>
      <c r="B5" s="58">
        <f>B6</f>
        <v>11898275.550000001</v>
      </c>
    </row>
    <row r="6" spans="1:2" ht="22.9" customHeight="1">
      <c r="A6" s="18" t="s">
        <v>85</v>
      </c>
      <c r="B6" s="68">
        <v>11898275.550000001</v>
      </c>
    </row>
    <row r="7" spans="1:2" ht="22.9" customHeight="1">
      <c r="A7" s="18" t="s">
        <v>86</v>
      </c>
      <c r="B7" s="58">
        <v>0</v>
      </c>
    </row>
    <row r="8" spans="1:2" ht="22.9" customHeight="1">
      <c r="A8" s="18" t="s">
        <v>85</v>
      </c>
      <c r="B8" s="58">
        <v>0</v>
      </c>
    </row>
    <row r="9" spans="1:2" ht="22.9" customHeight="1">
      <c r="A9" s="64" t="s">
        <v>87</v>
      </c>
      <c r="B9" s="73"/>
    </row>
    <row r="10" spans="1:2" ht="22.9" customHeight="1">
      <c r="A10" s="64" t="s">
        <v>88</v>
      </c>
      <c r="B10" s="73">
        <f>B5</f>
        <v>11898275.550000001</v>
      </c>
    </row>
  </sheetData>
  <mergeCells count="1">
    <mergeCell ref="A2:B2"/>
  </mergeCells>
  <phoneticPr fontId="41" type="noConversion"/>
  <pageMargins left="0.75" right="0.75" top="0.268999993801117" bottom="0.268999993801117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topLeftCell="A2" workbookViewId="0">
      <selection activeCell="E13" sqref="E13"/>
    </sheetView>
  </sheetViews>
  <sheetFormatPr defaultColWidth="9.75" defaultRowHeight="13.5"/>
  <cols>
    <col min="1" max="1" width="41.25" customWidth="1"/>
    <col min="2" max="2" width="15.125" customWidth="1"/>
    <col min="3" max="3" width="13.625" customWidth="1"/>
    <col min="4" max="4" width="13.375" customWidth="1"/>
    <col min="5" max="5" width="12.625" customWidth="1"/>
    <col min="7" max="8" width="12.875"/>
  </cols>
  <sheetData>
    <row r="1" spans="1:5" ht="14.25" customHeight="1">
      <c r="A1" s="14"/>
      <c r="B1" s="14"/>
      <c r="C1" s="14"/>
      <c r="D1" s="14"/>
      <c r="E1" s="14"/>
    </row>
    <row r="2" spans="1:5" ht="39.950000000000003" customHeight="1">
      <c r="A2" s="96" t="s">
        <v>89</v>
      </c>
      <c r="B2" s="96"/>
      <c r="C2" s="96"/>
      <c r="D2" s="96"/>
      <c r="E2" s="96"/>
    </row>
    <row r="3" spans="1:5" ht="22.9" customHeight="1">
      <c r="A3" s="15"/>
      <c r="B3" s="15"/>
      <c r="C3" s="15"/>
      <c r="D3" s="15"/>
      <c r="E3" s="15" t="s">
        <v>34</v>
      </c>
    </row>
    <row r="4" spans="1:5" ht="22.9" customHeight="1">
      <c r="A4" s="17" t="s">
        <v>90</v>
      </c>
      <c r="B4" s="17" t="s">
        <v>91</v>
      </c>
      <c r="C4" s="17" t="s">
        <v>92</v>
      </c>
      <c r="D4" s="17" t="s">
        <v>93</v>
      </c>
      <c r="E4" s="17" t="s">
        <v>94</v>
      </c>
    </row>
    <row r="5" spans="1:5" s="49" customFormat="1" ht="22.9" customHeight="1">
      <c r="A5" s="57" t="s">
        <v>95</v>
      </c>
      <c r="B5" s="57">
        <f>C5+D5</f>
        <v>11898275.550000001</v>
      </c>
      <c r="C5" s="57">
        <f>SUM(C6:C13)</f>
        <v>6771175.5499999998</v>
      </c>
      <c r="D5" s="57">
        <f>SUM(D6:D13)</f>
        <v>5127100</v>
      </c>
      <c r="E5" s="57">
        <f>SUM(E6:E13)</f>
        <v>0</v>
      </c>
    </row>
    <row r="6" spans="1:5" s="49" customFormat="1" ht="22.9" customHeight="1">
      <c r="A6" s="62" t="s">
        <v>96</v>
      </c>
      <c r="B6" s="32">
        <f>C6+D6</f>
        <v>5354892</v>
      </c>
      <c r="C6" s="32">
        <f>4438392+885000</f>
        <v>5323392</v>
      </c>
      <c r="D6" s="32">
        <v>31500</v>
      </c>
      <c r="E6" s="32"/>
    </row>
    <row r="7" spans="1:5" s="49" customFormat="1" ht="22.9" customHeight="1">
      <c r="A7" s="62" t="s">
        <v>97</v>
      </c>
      <c r="B7" s="32">
        <f t="shared" ref="B7:B13" si="0">C7+D7</f>
        <v>124496</v>
      </c>
      <c r="C7" s="32">
        <v>124496</v>
      </c>
      <c r="D7" s="32"/>
      <c r="E7" s="32"/>
    </row>
    <row r="8" spans="1:5" s="49" customFormat="1" ht="22.9" customHeight="1">
      <c r="A8" s="62" t="s">
        <v>98</v>
      </c>
      <c r="B8" s="32">
        <f t="shared" si="0"/>
        <v>581066.4</v>
      </c>
      <c r="C8" s="32">
        <v>581066.4</v>
      </c>
      <c r="D8" s="32"/>
      <c r="E8" s="32"/>
    </row>
    <row r="9" spans="1:5" s="49" customFormat="1" ht="22.9" customHeight="1">
      <c r="A9" s="62" t="s">
        <v>99</v>
      </c>
      <c r="B9" s="32">
        <f t="shared" si="0"/>
        <v>7125.07</v>
      </c>
      <c r="C9" s="32">
        <v>7125.07</v>
      </c>
      <c r="D9" s="32"/>
      <c r="E9" s="32"/>
    </row>
    <row r="10" spans="1:5" s="49" customFormat="1" ht="22.9" customHeight="1">
      <c r="A10" s="72" t="s">
        <v>100</v>
      </c>
      <c r="B10" s="32">
        <f t="shared" si="0"/>
        <v>307591.76</v>
      </c>
      <c r="C10" s="32">
        <v>307591.76</v>
      </c>
      <c r="D10" s="32"/>
      <c r="E10" s="32"/>
    </row>
    <row r="11" spans="1:5" s="49" customFormat="1" ht="22.9" customHeight="1">
      <c r="A11" s="72" t="s">
        <v>101</v>
      </c>
      <c r="B11" s="32">
        <f t="shared" si="0"/>
        <v>427504.32</v>
      </c>
      <c r="C11" s="32">
        <v>427504.32</v>
      </c>
      <c r="D11" s="32"/>
      <c r="E11" s="32"/>
    </row>
    <row r="12" spans="1:5" s="49" customFormat="1" ht="22.9" customHeight="1">
      <c r="A12" s="72" t="s">
        <v>102</v>
      </c>
      <c r="B12" s="32">
        <f t="shared" si="0"/>
        <v>5050600</v>
      </c>
      <c r="C12" s="32"/>
      <c r="D12" s="32">
        <v>5050600</v>
      </c>
      <c r="E12" s="32"/>
    </row>
    <row r="13" spans="1:5" s="49" customFormat="1" ht="22.9" customHeight="1">
      <c r="A13" s="72" t="s">
        <v>103</v>
      </c>
      <c r="B13" s="32">
        <f t="shared" si="0"/>
        <v>45000</v>
      </c>
      <c r="C13" s="32"/>
      <c r="D13" s="32">
        <v>45000</v>
      </c>
      <c r="E13" s="32"/>
    </row>
    <row r="14" spans="1:5" s="49" customFormat="1" ht="22.9" customHeight="1">
      <c r="A14" s="32"/>
      <c r="B14" s="32"/>
      <c r="C14" s="32"/>
      <c r="D14" s="32"/>
      <c r="E14" s="32"/>
    </row>
    <row r="15" spans="1:5" s="49" customFormat="1" ht="22.9" customHeight="1">
      <c r="A15" s="32"/>
      <c r="B15" s="32"/>
      <c r="C15" s="32"/>
      <c r="D15" s="32"/>
      <c r="E15" s="32"/>
    </row>
    <row r="16" spans="1:5" s="49" customFormat="1"/>
    <row r="17" s="49" customFormat="1"/>
  </sheetData>
  <mergeCells count="1">
    <mergeCell ref="A2:E2"/>
  </mergeCells>
  <phoneticPr fontId="41" type="noConversion"/>
  <pageMargins left="0.75" right="0.75" top="0.270000010728836" bottom="0.27000001072883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8"/>
  <sheetViews>
    <sheetView topLeftCell="A3" workbookViewId="0">
      <selection activeCell="H11" sqref="H11"/>
    </sheetView>
  </sheetViews>
  <sheetFormatPr defaultColWidth="9.75" defaultRowHeight="13.5"/>
  <cols>
    <col min="1" max="1" width="24.5" customWidth="1"/>
    <col min="2" max="2" width="16.625" customWidth="1"/>
    <col min="3" max="3" width="36.625" customWidth="1"/>
    <col min="4" max="4" width="14.5" customWidth="1"/>
    <col min="5" max="5" width="9.75" customWidth="1"/>
  </cols>
  <sheetData>
    <row r="1" spans="1:4" ht="14.25" customHeight="1">
      <c r="A1" s="14"/>
      <c r="B1" s="14"/>
      <c r="C1" s="14"/>
      <c r="D1" s="14"/>
    </row>
    <row r="2" spans="1:4" ht="39.950000000000003" customHeight="1">
      <c r="A2" s="96" t="s">
        <v>104</v>
      </c>
      <c r="B2" s="96"/>
      <c r="C2" s="96"/>
      <c r="D2" s="96"/>
    </row>
    <row r="3" spans="1:4" ht="22.9" customHeight="1">
      <c r="A3" s="15"/>
      <c r="B3" s="15"/>
      <c r="C3" s="97" t="s">
        <v>34</v>
      </c>
      <c r="D3" s="97"/>
    </row>
    <row r="4" spans="1:4" ht="22.9" customHeight="1">
      <c r="A4" s="98" t="s">
        <v>35</v>
      </c>
      <c r="B4" s="98"/>
      <c r="C4" s="98" t="s">
        <v>36</v>
      </c>
      <c r="D4" s="98"/>
    </row>
    <row r="5" spans="1:4" ht="22.9" customHeight="1">
      <c r="A5" s="52" t="s">
        <v>37</v>
      </c>
      <c r="B5" s="52" t="s">
        <v>38</v>
      </c>
      <c r="C5" s="52" t="s">
        <v>37</v>
      </c>
      <c r="D5" s="52" t="s">
        <v>95</v>
      </c>
    </row>
    <row r="6" spans="1:4" ht="22.9" customHeight="1">
      <c r="A6" s="18" t="s">
        <v>105</v>
      </c>
      <c r="B6" s="67">
        <f>B7</f>
        <v>11898275.550000001</v>
      </c>
      <c r="C6" s="18" t="s">
        <v>106</v>
      </c>
      <c r="D6" s="68">
        <f>SUM(D7:D36)</f>
        <v>11898275.550000001</v>
      </c>
    </row>
    <row r="7" spans="1:4" ht="22.9" customHeight="1">
      <c r="A7" s="18" t="s">
        <v>107</v>
      </c>
      <c r="B7" s="67">
        <v>11898275.550000001</v>
      </c>
      <c r="C7" s="18" t="s">
        <v>108</v>
      </c>
      <c r="D7" s="68">
        <v>5354892</v>
      </c>
    </row>
    <row r="8" spans="1:4" ht="22.9" customHeight="1">
      <c r="A8" s="18" t="s">
        <v>109</v>
      </c>
      <c r="B8" s="68"/>
      <c r="C8" s="18" t="s">
        <v>110</v>
      </c>
      <c r="D8" s="68"/>
    </row>
    <row r="9" spans="1:4" ht="22.9" customHeight="1">
      <c r="A9" s="18" t="s">
        <v>111</v>
      </c>
      <c r="B9" s="68"/>
      <c r="C9" s="18" t="s">
        <v>112</v>
      </c>
      <c r="D9" s="68"/>
    </row>
    <row r="10" spans="1:4" ht="22.9" customHeight="1">
      <c r="A10" s="18"/>
      <c r="B10" s="63"/>
      <c r="C10" s="18" t="s">
        <v>113</v>
      </c>
      <c r="D10" s="68"/>
    </row>
    <row r="11" spans="1:4" ht="22.9" customHeight="1">
      <c r="A11" s="18"/>
      <c r="B11" s="63"/>
      <c r="C11" s="18" t="s">
        <v>114</v>
      </c>
      <c r="D11" s="68"/>
    </row>
    <row r="12" spans="1:4" ht="22.9" customHeight="1">
      <c r="A12" s="18"/>
      <c r="B12" s="63"/>
      <c r="C12" s="18" t="s">
        <v>115</v>
      </c>
      <c r="D12" s="68"/>
    </row>
    <row r="13" spans="1:4" ht="22.9" customHeight="1">
      <c r="A13" s="30"/>
      <c r="B13" s="69"/>
      <c r="C13" s="18" t="s">
        <v>116</v>
      </c>
      <c r="D13" s="68">
        <v>45000</v>
      </c>
    </row>
    <row r="14" spans="1:4" ht="22.9" customHeight="1">
      <c r="A14" s="18"/>
      <c r="B14" s="63"/>
      <c r="C14" s="18" t="s">
        <v>117</v>
      </c>
      <c r="D14" s="68">
        <v>712687.47</v>
      </c>
    </row>
    <row r="15" spans="1:4" ht="22.9" customHeight="1">
      <c r="A15" s="18"/>
      <c r="B15" s="63"/>
      <c r="C15" s="18" t="s">
        <v>118</v>
      </c>
      <c r="D15" s="68"/>
    </row>
    <row r="16" spans="1:4" ht="22.9" customHeight="1">
      <c r="A16" s="18"/>
      <c r="B16" s="63"/>
      <c r="C16" s="18" t="s">
        <v>119</v>
      </c>
      <c r="D16" s="68">
        <v>307591.76</v>
      </c>
    </row>
    <row r="17" spans="1:4" ht="22.9" customHeight="1">
      <c r="A17" s="18"/>
      <c r="B17" s="63"/>
      <c r="C17" s="18" t="s">
        <v>120</v>
      </c>
      <c r="D17" s="68"/>
    </row>
    <row r="18" spans="1:4" ht="22.9" customHeight="1">
      <c r="A18" s="18"/>
      <c r="B18" s="63"/>
      <c r="C18" s="18" t="s">
        <v>121</v>
      </c>
      <c r="D18" s="68"/>
    </row>
    <row r="19" spans="1:4" ht="22.9" customHeight="1">
      <c r="A19" s="18"/>
      <c r="B19" s="58"/>
      <c r="C19" s="18" t="s">
        <v>122</v>
      </c>
      <c r="D19" s="68">
        <v>5050600</v>
      </c>
    </row>
    <row r="20" spans="1:4" ht="22.9" customHeight="1">
      <c r="A20" s="18"/>
      <c r="B20" s="58"/>
      <c r="C20" s="18" t="s">
        <v>123</v>
      </c>
      <c r="D20" s="68"/>
    </row>
    <row r="21" spans="1:4" ht="22.9" customHeight="1">
      <c r="A21" s="18"/>
      <c r="B21" s="58"/>
      <c r="C21" s="18" t="s">
        <v>124</v>
      </c>
      <c r="D21" s="68"/>
    </row>
    <row r="22" spans="1:4" ht="22.9" customHeight="1">
      <c r="A22" s="18"/>
      <c r="B22" s="58"/>
      <c r="C22" s="18" t="s">
        <v>125</v>
      </c>
      <c r="D22" s="68"/>
    </row>
    <row r="23" spans="1:4" ht="22.9" customHeight="1">
      <c r="A23" s="18"/>
      <c r="B23" s="58"/>
      <c r="C23" s="18" t="s">
        <v>126</v>
      </c>
      <c r="D23" s="68"/>
    </row>
    <row r="24" spans="1:4" ht="22.9" customHeight="1">
      <c r="A24" s="18"/>
      <c r="B24" s="58"/>
      <c r="C24" s="18" t="s">
        <v>127</v>
      </c>
      <c r="D24" s="68"/>
    </row>
    <row r="25" spans="1:4" ht="22.9" customHeight="1">
      <c r="A25" s="18"/>
      <c r="B25" s="58"/>
      <c r="C25" s="18" t="s">
        <v>128</v>
      </c>
      <c r="D25" s="68"/>
    </row>
    <row r="26" spans="1:4" ht="22.9" customHeight="1">
      <c r="A26" s="18"/>
      <c r="B26" s="58"/>
      <c r="C26" s="18" t="s">
        <v>129</v>
      </c>
      <c r="D26" s="68">
        <v>427504.32</v>
      </c>
    </row>
    <row r="27" spans="1:4" ht="22.9" customHeight="1">
      <c r="A27" s="18"/>
      <c r="B27" s="58"/>
      <c r="C27" s="18" t="s">
        <v>130</v>
      </c>
      <c r="D27" s="68"/>
    </row>
    <row r="28" spans="1:4" ht="22.9" customHeight="1">
      <c r="A28" s="18"/>
      <c r="B28" s="58"/>
      <c r="C28" s="18" t="s">
        <v>131</v>
      </c>
      <c r="D28" s="68"/>
    </row>
    <row r="29" spans="1:4" ht="22.9" customHeight="1">
      <c r="A29" s="18"/>
      <c r="B29" s="58"/>
      <c r="C29" s="18" t="s">
        <v>132</v>
      </c>
      <c r="D29" s="68"/>
    </row>
    <row r="30" spans="1:4" ht="22.9" customHeight="1">
      <c r="A30" s="18"/>
      <c r="B30" s="58"/>
      <c r="C30" s="18" t="s">
        <v>133</v>
      </c>
      <c r="D30" s="68"/>
    </row>
    <row r="31" spans="1:4" ht="22.9" customHeight="1">
      <c r="A31" s="18"/>
      <c r="B31" s="58"/>
      <c r="C31" s="18" t="s">
        <v>134</v>
      </c>
      <c r="D31" s="68"/>
    </row>
    <row r="32" spans="1:4" ht="22.9" customHeight="1">
      <c r="A32" s="18"/>
      <c r="B32" s="58"/>
      <c r="C32" s="18" t="s">
        <v>135</v>
      </c>
      <c r="D32" s="68"/>
    </row>
    <row r="33" spans="1:4" ht="22.9" customHeight="1">
      <c r="A33" s="18"/>
      <c r="B33" s="58"/>
      <c r="C33" s="18" t="s">
        <v>136</v>
      </c>
      <c r="D33" s="68"/>
    </row>
    <row r="34" spans="1:4" ht="22.9" customHeight="1">
      <c r="A34" s="18"/>
      <c r="B34" s="58"/>
      <c r="C34" s="18" t="s">
        <v>137</v>
      </c>
      <c r="D34" s="68"/>
    </row>
    <row r="35" spans="1:4" ht="22.9" customHeight="1">
      <c r="A35" s="18"/>
      <c r="B35" s="58"/>
      <c r="C35" s="18" t="s">
        <v>138</v>
      </c>
      <c r="D35" s="68"/>
    </row>
    <row r="36" spans="1:4" ht="22.9" customHeight="1">
      <c r="A36" s="18"/>
      <c r="B36" s="58"/>
      <c r="C36" s="18" t="s">
        <v>139</v>
      </c>
      <c r="D36" s="68"/>
    </row>
    <row r="37" spans="1:4" ht="22.9" customHeight="1">
      <c r="A37" s="52" t="s">
        <v>140</v>
      </c>
      <c r="B37" s="70">
        <f>B6</f>
        <v>11898275.550000001</v>
      </c>
      <c r="C37" s="52" t="s">
        <v>141</v>
      </c>
      <c r="D37" s="71">
        <f>D6</f>
        <v>11898275.550000001</v>
      </c>
    </row>
    <row r="38" spans="1:4">
      <c r="B38" s="49"/>
    </row>
  </sheetData>
  <mergeCells count="4">
    <mergeCell ref="A2:D2"/>
    <mergeCell ref="C3:D3"/>
    <mergeCell ref="A4:B4"/>
    <mergeCell ref="C4:D4"/>
  </mergeCells>
  <phoneticPr fontId="41" type="noConversion"/>
  <pageMargins left="0.75" right="0.75" top="0.270000010728836" bottom="0.270000010728836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D15" sqref="D15"/>
    </sheetView>
  </sheetViews>
  <sheetFormatPr defaultColWidth="9.75" defaultRowHeight="13.5"/>
  <cols>
    <col min="1" max="1" width="34.875" customWidth="1"/>
    <col min="2" max="2" width="18" customWidth="1"/>
    <col min="3" max="3" width="14.875" customWidth="1"/>
    <col min="4" max="4" width="13.625" customWidth="1"/>
    <col min="5" max="5" width="15.25" customWidth="1"/>
    <col min="6" max="6" width="15.125" customWidth="1"/>
    <col min="7" max="7" width="18" customWidth="1"/>
    <col min="8" max="9" width="15.5" customWidth="1"/>
    <col min="10" max="11" width="15.75" customWidth="1"/>
  </cols>
  <sheetData>
    <row r="1" spans="1:11" ht="14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9.950000000000003" customHeight="1">
      <c r="A2" s="96" t="s">
        <v>142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22.9" customHeight="1">
      <c r="A3" s="15"/>
      <c r="B3" s="15"/>
      <c r="C3" s="15"/>
      <c r="D3" s="15"/>
      <c r="E3" s="15"/>
      <c r="F3" s="15"/>
      <c r="G3" s="15"/>
      <c r="H3" s="15"/>
      <c r="I3" s="15"/>
      <c r="J3" s="97" t="s">
        <v>34</v>
      </c>
      <c r="K3" s="97"/>
    </row>
    <row r="4" spans="1:11" ht="22.9" customHeight="1">
      <c r="A4" s="98" t="s">
        <v>143</v>
      </c>
      <c r="B4" s="98" t="s">
        <v>95</v>
      </c>
      <c r="C4" s="98" t="s">
        <v>144</v>
      </c>
      <c r="D4" s="98"/>
      <c r="E4" s="98"/>
      <c r="F4" s="98" t="s">
        <v>145</v>
      </c>
      <c r="G4" s="98"/>
      <c r="H4" s="98"/>
      <c r="I4" s="98" t="s">
        <v>146</v>
      </c>
      <c r="J4" s="98"/>
      <c r="K4" s="98"/>
    </row>
    <row r="5" spans="1:11" ht="22.9" customHeight="1">
      <c r="A5" s="98"/>
      <c r="B5" s="98"/>
      <c r="C5" s="17" t="s">
        <v>95</v>
      </c>
      <c r="D5" s="17" t="s">
        <v>92</v>
      </c>
      <c r="E5" s="17" t="s">
        <v>93</v>
      </c>
      <c r="F5" s="17" t="s">
        <v>95</v>
      </c>
      <c r="G5" s="17" t="s">
        <v>92</v>
      </c>
      <c r="H5" s="17" t="s">
        <v>93</v>
      </c>
      <c r="I5" s="17" t="s">
        <v>95</v>
      </c>
      <c r="J5" s="17" t="s">
        <v>92</v>
      </c>
      <c r="K5" s="17" t="s">
        <v>93</v>
      </c>
    </row>
    <row r="6" spans="1:11" ht="22.9" customHeight="1">
      <c r="A6" s="30" t="s">
        <v>95</v>
      </c>
      <c r="B6" s="60">
        <f>C6</f>
        <v>11898275.550000001</v>
      </c>
      <c r="C6" s="60">
        <f>SUM(C7:C14)</f>
        <v>11898275.550000001</v>
      </c>
      <c r="D6" s="60">
        <f>SUM(D7:D14)</f>
        <v>6771175.5499999998</v>
      </c>
      <c r="E6" s="60">
        <f>SUM(E7:E14)</f>
        <v>5127100</v>
      </c>
      <c r="F6" s="60"/>
      <c r="G6" s="60"/>
      <c r="H6" s="60"/>
      <c r="I6" s="60"/>
      <c r="J6" s="60"/>
      <c r="K6" s="60"/>
    </row>
    <row r="7" spans="1:11" s="49" customFormat="1" ht="22.9" customHeight="1">
      <c r="A7" s="58" t="s">
        <v>96</v>
      </c>
      <c r="B7" s="61">
        <f>C7</f>
        <v>5354892</v>
      </c>
      <c r="C7" s="61">
        <f>D7+E7</f>
        <v>5354892</v>
      </c>
      <c r="D7" s="32">
        <f>4438392+885000</f>
        <v>5323392</v>
      </c>
      <c r="E7" s="32">
        <v>31500</v>
      </c>
      <c r="F7" s="61"/>
      <c r="G7" s="61"/>
      <c r="H7" s="61"/>
      <c r="I7" s="61"/>
      <c r="J7" s="61"/>
      <c r="K7" s="61"/>
    </row>
    <row r="8" spans="1:11" s="49" customFormat="1" ht="22.9" customHeight="1">
      <c r="A8" s="58" t="s">
        <v>97</v>
      </c>
      <c r="B8" s="61">
        <f t="shared" ref="B8:B14" si="0">C8</f>
        <v>124496</v>
      </c>
      <c r="C8" s="61">
        <f t="shared" ref="C8:C14" si="1">D8+E8</f>
        <v>124496</v>
      </c>
      <c r="D8" s="32">
        <v>124496</v>
      </c>
      <c r="E8" s="32"/>
      <c r="F8" s="61"/>
      <c r="G8" s="61"/>
      <c r="H8" s="61"/>
      <c r="I8" s="61"/>
      <c r="J8" s="61"/>
      <c r="K8" s="61"/>
    </row>
    <row r="9" spans="1:11" s="49" customFormat="1" ht="22.9" customHeight="1">
      <c r="A9" s="58" t="s">
        <v>98</v>
      </c>
      <c r="B9" s="61">
        <f t="shared" si="0"/>
        <v>581066.4</v>
      </c>
      <c r="C9" s="61">
        <f t="shared" si="1"/>
        <v>581066.4</v>
      </c>
      <c r="D9" s="32">
        <v>581066.4</v>
      </c>
      <c r="E9" s="32"/>
      <c r="F9" s="61"/>
      <c r="G9" s="61"/>
      <c r="H9" s="61"/>
      <c r="I9" s="61"/>
      <c r="J9" s="61"/>
      <c r="K9" s="61"/>
    </row>
    <row r="10" spans="1:11" s="49" customFormat="1" ht="22.9" customHeight="1">
      <c r="A10" s="58" t="s">
        <v>99</v>
      </c>
      <c r="B10" s="61">
        <f t="shared" si="0"/>
        <v>7125.07</v>
      </c>
      <c r="C10" s="61">
        <f t="shared" si="1"/>
        <v>7125.07</v>
      </c>
      <c r="D10" s="32">
        <v>7125.07</v>
      </c>
      <c r="E10" s="32"/>
      <c r="F10" s="61"/>
      <c r="G10" s="61"/>
      <c r="H10" s="61"/>
      <c r="I10" s="61"/>
      <c r="J10" s="61"/>
      <c r="K10" s="61"/>
    </row>
    <row r="11" spans="1:11" s="49" customFormat="1" ht="22.9" customHeight="1">
      <c r="A11" s="58" t="s">
        <v>100</v>
      </c>
      <c r="B11" s="61">
        <f t="shared" si="0"/>
        <v>307591.76</v>
      </c>
      <c r="C11" s="61">
        <f t="shared" si="1"/>
        <v>307591.76</v>
      </c>
      <c r="D11" s="32">
        <v>307591.76</v>
      </c>
      <c r="E11" s="32"/>
      <c r="F11" s="61"/>
      <c r="G11" s="61"/>
      <c r="H11" s="61"/>
      <c r="I11" s="61"/>
      <c r="J11" s="61"/>
      <c r="K11" s="61"/>
    </row>
    <row r="12" spans="1:11" s="49" customFormat="1" ht="22.9" customHeight="1">
      <c r="A12" s="58" t="s">
        <v>101</v>
      </c>
      <c r="B12" s="61">
        <f t="shared" si="0"/>
        <v>427504.32</v>
      </c>
      <c r="C12" s="61">
        <f t="shared" si="1"/>
        <v>427504.32</v>
      </c>
      <c r="D12" s="32">
        <v>427504.32</v>
      </c>
      <c r="E12" s="32"/>
      <c r="F12" s="61"/>
      <c r="G12" s="61"/>
      <c r="H12" s="61"/>
      <c r="I12" s="61"/>
      <c r="J12" s="61"/>
      <c r="K12" s="61"/>
    </row>
    <row r="13" spans="1:11" s="49" customFormat="1" ht="22.9" customHeight="1">
      <c r="A13" s="58" t="s">
        <v>102</v>
      </c>
      <c r="B13" s="61">
        <f t="shared" si="0"/>
        <v>5050600</v>
      </c>
      <c r="C13" s="61">
        <f t="shared" si="1"/>
        <v>5050600</v>
      </c>
      <c r="D13" s="32"/>
      <c r="E13" s="32">
        <v>5050600</v>
      </c>
      <c r="F13" s="61"/>
      <c r="G13" s="61"/>
      <c r="H13" s="61"/>
      <c r="I13" s="61"/>
      <c r="J13" s="61"/>
      <c r="K13" s="61"/>
    </row>
    <row r="14" spans="1:11" s="49" customFormat="1" ht="22.9" customHeight="1">
      <c r="A14" s="58" t="s">
        <v>103</v>
      </c>
      <c r="B14" s="61">
        <f t="shared" si="0"/>
        <v>45000</v>
      </c>
      <c r="C14" s="61">
        <f t="shared" si="1"/>
        <v>45000</v>
      </c>
      <c r="D14" s="32"/>
      <c r="E14" s="32">
        <v>45000</v>
      </c>
      <c r="F14" s="61"/>
      <c r="G14" s="61"/>
      <c r="H14" s="61"/>
      <c r="I14" s="61"/>
      <c r="J14" s="61"/>
      <c r="K14" s="61"/>
    </row>
    <row r="15" spans="1:11" s="49" customFormat="1" ht="22.9" customHeight="1">
      <c r="A15" s="62"/>
      <c r="B15" s="61"/>
      <c r="C15" s="61"/>
      <c r="D15" s="63"/>
      <c r="E15" s="63"/>
      <c r="F15" s="63"/>
      <c r="G15" s="63"/>
      <c r="H15" s="63"/>
      <c r="I15" s="63"/>
      <c r="J15" s="63"/>
      <c r="K15" s="63"/>
    </row>
    <row r="16" spans="1:11" ht="22.9" customHeight="1">
      <c r="A16" s="64"/>
      <c r="B16" s="65"/>
      <c r="C16" s="65"/>
      <c r="D16" s="66"/>
      <c r="E16" s="66"/>
      <c r="F16" s="66"/>
      <c r="G16" s="66"/>
      <c r="H16" s="66"/>
      <c r="I16" s="66"/>
      <c r="J16" s="66"/>
      <c r="K16" s="66"/>
    </row>
  </sheetData>
  <mergeCells count="7">
    <mergeCell ref="A2:K2"/>
    <mergeCell ref="J3:K3"/>
    <mergeCell ref="C4:E4"/>
    <mergeCell ref="F4:H4"/>
    <mergeCell ref="I4:K4"/>
    <mergeCell ref="A4:A5"/>
    <mergeCell ref="B4:B5"/>
  </mergeCells>
  <phoneticPr fontId="41" type="noConversion"/>
  <pageMargins left="0.75" right="0.75" top="0.270000010728836" bottom="0.270000010728836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C12" sqref="C12"/>
    </sheetView>
  </sheetViews>
  <sheetFormatPr defaultColWidth="9.75" defaultRowHeight="13.5"/>
  <cols>
    <col min="1" max="1" width="17.5" customWidth="1"/>
    <col min="2" max="2" width="27.25" customWidth="1"/>
    <col min="3" max="5" width="25.625" customWidth="1"/>
  </cols>
  <sheetData>
    <row r="1" spans="1:5" ht="14.25" customHeight="1">
      <c r="A1" s="50"/>
    </row>
    <row r="2" spans="1:5" ht="36.950000000000003" customHeight="1">
      <c r="A2" s="96" t="s">
        <v>147</v>
      </c>
      <c r="B2" s="96"/>
      <c r="C2" s="96"/>
      <c r="D2" s="96"/>
      <c r="E2" s="96"/>
    </row>
    <row r="3" spans="1:5" ht="21.95" customHeight="1">
      <c r="A3" s="15"/>
      <c r="B3" s="15"/>
      <c r="C3" s="97" t="s">
        <v>34</v>
      </c>
      <c r="D3" s="97"/>
      <c r="E3" s="97"/>
    </row>
    <row r="4" spans="1:5" ht="22.9" customHeight="1">
      <c r="A4" s="98" t="s">
        <v>90</v>
      </c>
      <c r="B4" s="98"/>
      <c r="C4" s="98" t="s">
        <v>144</v>
      </c>
      <c r="D4" s="98"/>
      <c r="E4" s="98"/>
    </row>
    <row r="5" spans="1:5" ht="22.9" customHeight="1">
      <c r="A5" s="53" t="s">
        <v>148</v>
      </c>
      <c r="B5" s="53" t="s">
        <v>149</v>
      </c>
      <c r="C5" s="54" t="s">
        <v>95</v>
      </c>
      <c r="D5" s="53" t="s">
        <v>92</v>
      </c>
      <c r="E5" s="53" t="s">
        <v>93</v>
      </c>
    </row>
    <row r="6" spans="1:5" ht="22.9" customHeight="1">
      <c r="A6" s="55"/>
      <c r="B6" s="56" t="s">
        <v>95</v>
      </c>
      <c r="C6" s="57">
        <f>D6+E6</f>
        <v>11898275.550000001</v>
      </c>
      <c r="D6" s="57">
        <f>SUM(D7:D14)</f>
        <v>6771175.5499999998</v>
      </c>
      <c r="E6" s="57">
        <f>SUM(E7:E14)</f>
        <v>5127100</v>
      </c>
    </row>
    <row r="7" spans="1:5" s="49" customFormat="1" ht="22.9" customHeight="1">
      <c r="A7" s="58" t="s">
        <v>150</v>
      </c>
      <c r="B7" s="59" t="s">
        <v>151</v>
      </c>
      <c r="C7" s="32">
        <f>D7+E7</f>
        <v>5354892</v>
      </c>
      <c r="D7" s="32">
        <f>4438392+885000</f>
        <v>5323392</v>
      </c>
      <c r="E7" s="32">
        <v>31500</v>
      </c>
    </row>
    <row r="8" spans="1:5" s="49" customFormat="1" ht="22.9" customHeight="1">
      <c r="A8" s="58" t="s">
        <v>152</v>
      </c>
      <c r="B8" s="59" t="s">
        <v>153</v>
      </c>
      <c r="C8" s="32">
        <f t="shared" ref="C8:C14" si="0">D8+E8</f>
        <v>124496</v>
      </c>
      <c r="D8" s="32">
        <v>124496</v>
      </c>
      <c r="E8" s="32"/>
    </row>
    <row r="9" spans="1:5" s="49" customFormat="1" ht="22.9" customHeight="1">
      <c r="A9" s="58" t="s">
        <v>154</v>
      </c>
      <c r="B9" s="59" t="s">
        <v>155</v>
      </c>
      <c r="C9" s="32">
        <f t="shared" si="0"/>
        <v>581066.4</v>
      </c>
      <c r="D9" s="32">
        <v>581066.4</v>
      </c>
      <c r="E9" s="32"/>
    </row>
    <row r="10" spans="1:5" s="49" customFormat="1" ht="22.9" customHeight="1">
      <c r="A10" s="58" t="s">
        <v>156</v>
      </c>
      <c r="B10" s="59" t="s">
        <v>157</v>
      </c>
      <c r="C10" s="32">
        <f t="shared" si="0"/>
        <v>7125.07</v>
      </c>
      <c r="D10" s="32">
        <v>7125.07</v>
      </c>
      <c r="E10" s="32"/>
    </row>
    <row r="11" spans="1:5" s="49" customFormat="1" ht="22.9" customHeight="1">
      <c r="A11" s="58" t="s">
        <v>158</v>
      </c>
      <c r="B11" s="59" t="s">
        <v>159</v>
      </c>
      <c r="C11" s="32">
        <f t="shared" si="0"/>
        <v>307591.76</v>
      </c>
      <c r="D11" s="32">
        <v>307591.76</v>
      </c>
      <c r="E11" s="32"/>
    </row>
    <row r="12" spans="1:5" s="49" customFormat="1" ht="22.9" customHeight="1">
      <c r="A12" s="58" t="s">
        <v>160</v>
      </c>
      <c r="B12" s="59" t="s">
        <v>161</v>
      </c>
      <c r="C12" s="32">
        <f t="shared" si="0"/>
        <v>427504.32</v>
      </c>
      <c r="D12" s="32">
        <v>427504.32</v>
      </c>
      <c r="E12" s="32"/>
    </row>
    <row r="13" spans="1:5" s="49" customFormat="1" ht="22.9" customHeight="1">
      <c r="A13" s="58" t="s">
        <v>162</v>
      </c>
      <c r="B13" s="58" t="s">
        <v>163</v>
      </c>
      <c r="C13" s="32">
        <f t="shared" si="0"/>
        <v>5050600</v>
      </c>
      <c r="D13" s="32"/>
      <c r="E13" s="32">
        <v>5050600</v>
      </c>
    </row>
    <row r="14" spans="1:5" s="49" customFormat="1" ht="22.9" customHeight="1">
      <c r="A14" s="58" t="s">
        <v>164</v>
      </c>
      <c r="B14" s="58" t="s">
        <v>165</v>
      </c>
      <c r="C14" s="32">
        <f t="shared" si="0"/>
        <v>45000</v>
      </c>
      <c r="D14" s="32"/>
      <c r="E14" s="32">
        <v>45000</v>
      </c>
    </row>
    <row r="15" spans="1:5" ht="22.9" customHeight="1">
      <c r="A15" s="18"/>
      <c r="B15" s="18"/>
      <c r="C15" s="19"/>
      <c r="D15" s="19"/>
      <c r="E15" s="19"/>
    </row>
  </sheetData>
  <mergeCells count="4">
    <mergeCell ref="A2:E2"/>
    <mergeCell ref="C3:E3"/>
    <mergeCell ref="A4:B4"/>
    <mergeCell ref="C4:E4"/>
  </mergeCells>
  <phoneticPr fontId="41" type="noConversion"/>
  <pageMargins left="0.75" right="0.75" top="0.268999993801117" bottom="0.268999993801117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7"/>
  <sheetViews>
    <sheetView workbookViewId="0">
      <selection activeCell="C7" sqref="C7"/>
    </sheetView>
  </sheetViews>
  <sheetFormatPr defaultColWidth="9.75" defaultRowHeight="13.5"/>
  <cols>
    <col min="1" max="1" width="13.625" style="36" customWidth="1"/>
    <col min="2" max="2" width="34.875" style="36" customWidth="1"/>
    <col min="3" max="3" width="19.625" style="36" customWidth="1"/>
    <col min="4" max="4" width="22.75" style="36" customWidth="1"/>
    <col min="5" max="5" width="21.5" style="36" customWidth="1"/>
    <col min="6" max="16384" width="9.75" style="36"/>
  </cols>
  <sheetData>
    <row r="1" spans="1:5" ht="18" customHeight="1">
      <c r="A1" s="37"/>
      <c r="B1" s="37"/>
      <c r="C1" s="37"/>
      <c r="D1" s="37"/>
      <c r="E1" s="37"/>
    </row>
    <row r="2" spans="1:5" ht="39.950000000000003" customHeight="1">
      <c r="A2" s="93" t="s">
        <v>166</v>
      </c>
      <c r="B2" s="93"/>
      <c r="C2" s="93"/>
      <c r="D2" s="93"/>
      <c r="E2" s="93"/>
    </row>
    <row r="3" spans="1:5" ht="22.9" customHeight="1">
      <c r="A3" s="99"/>
      <c r="B3" s="99"/>
      <c r="C3" s="38"/>
      <c r="D3" s="38"/>
      <c r="E3" s="39" t="s">
        <v>34</v>
      </c>
    </row>
    <row r="4" spans="1:5" ht="22.9" customHeight="1">
      <c r="A4" s="95" t="s">
        <v>167</v>
      </c>
      <c r="B4" s="95"/>
      <c r="C4" s="95" t="s">
        <v>168</v>
      </c>
      <c r="D4" s="95"/>
      <c r="E4" s="95"/>
    </row>
    <row r="5" spans="1:5" ht="22.9" customHeight="1">
      <c r="A5" s="40" t="s">
        <v>148</v>
      </c>
      <c r="B5" s="40" t="s">
        <v>149</v>
      </c>
      <c r="C5" s="40" t="s">
        <v>95</v>
      </c>
      <c r="D5" s="40" t="s">
        <v>169</v>
      </c>
      <c r="E5" s="40" t="s">
        <v>170</v>
      </c>
    </row>
    <row r="6" spans="1:5" s="33" customFormat="1" ht="22.9" customHeight="1">
      <c r="A6" s="41"/>
      <c r="B6" s="42" t="s">
        <v>95</v>
      </c>
      <c r="C6" s="43">
        <f>D6+E6</f>
        <v>6771175.5499999998</v>
      </c>
      <c r="D6" s="43">
        <f>D7+D21+D49+D62</f>
        <v>5886175.5499999998</v>
      </c>
      <c r="E6" s="43">
        <f>E7+E21+E49+E62</f>
        <v>885000</v>
      </c>
    </row>
    <row r="7" spans="1:5" s="34" customFormat="1" ht="15.4" customHeight="1">
      <c r="A7" s="44" t="s">
        <v>171</v>
      </c>
      <c r="B7" s="44" t="s">
        <v>172</v>
      </c>
      <c r="C7" s="45">
        <f>SUM(D7)</f>
        <v>5727959.5499999998</v>
      </c>
      <c r="D7" s="45">
        <f>SUM(D8:D20)</f>
        <v>5727959.5499999998</v>
      </c>
      <c r="E7" s="45">
        <f>SUM(E8:E20)</f>
        <v>0</v>
      </c>
    </row>
    <row r="8" spans="1:5" s="35" customFormat="1" ht="15.4" customHeight="1">
      <c r="A8" s="46" t="s">
        <v>173</v>
      </c>
      <c r="B8" s="46" t="s">
        <v>174</v>
      </c>
      <c r="C8" s="45">
        <f t="shared" ref="C8:C20" si="0">SUM(D8)</f>
        <v>2099424</v>
      </c>
      <c r="D8" s="47">
        <v>2099424</v>
      </c>
      <c r="E8" s="47"/>
    </row>
    <row r="9" spans="1:5" s="35" customFormat="1" ht="15.4" customHeight="1">
      <c r="A9" s="46" t="s">
        <v>175</v>
      </c>
      <c r="B9" s="46" t="s">
        <v>176</v>
      </c>
      <c r="C9" s="45">
        <f t="shared" si="0"/>
        <v>1990990</v>
      </c>
      <c r="D9" s="47">
        <f>1694112+296878</f>
        <v>1990990</v>
      </c>
      <c r="E9" s="47"/>
    </row>
    <row r="10" spans="1:5" s="35" customFormat="1" ht="15.4" customHeight="1">
      <c r="A10" s="46" t="s">
        <v>177</v>
      </c>
      <c r="B10" s="46" t="s">
        <v>178</v>
      </c>
      <c r="C10" s="45">
        <f t="shared" si="0"/>
        <v>174952</v>
      </c>
      <c r="D10" s="47">
        <v>174952</v>
      </c>
      <c r="E10" s="47"/>
    </row>
    <row r="11" spans="1:5" s="35" customFormat="1" ht="15.4" customHeight="1">
      <c r="A11" s="46">
        <v>30106</v>
      </c>
      <c r="B11" s="46" t="s">
        <v>179</v>
      </c>
      <c r="C11" s="45">
        <f t="shared" si="0"/>
        <v>0</v>
      </c>
      <c r="D11" s="47"/>
      <c r="E11" s="47"/>
    </row>
    <row r="12" spans="1:5" s="35" customFormat="1" ht="15.4" customHeight="1">
      <c r="A12" s="46">
        <v>30107</v>
      </c>
      <c r="B12" s="46" t="s">
        <v>180</v>
      </c>
      <c r="C12" s="45">
        <f t="shared" si="0"/>
        <v>0</v>
      </c>
      <c r="D12" s="47"/>
      <c r="E12" s="47"/>
    </row>
    <row r="13" spans="1:5" s="35" customFormat="1" ht="15.4" customHeight="1">
      <c r="A13" s="46">
        <v>30108</v>
      </c>
      <c r="B13" s="46" t="s">
        <v>181</v>
      </c>
      <c r="C13" s="45">
        <f t="shared" si="0"/>
        <v>581066.4</v>
      </c>
      <c r="D13" s="47">
        <v>581066.4</v>
      </c>
      <c r="E13" s="47"/>
    </row>
    <row r="14" spans="1:5" s="35" customFormat="1" ht="15.4" customHeight="1">
      <c r="A14" s="46">
        <v>30109</v>
      </c>
      <c r="B14" s="46" t="s">
        <v>182</v>
      </c>
      <c r="C14" s="45">
        <f t="shared" si="0"/>
        <v>0</v>
      </c>
      <c r="D14" s="47"/>
      <c r="E14" s="47"/>
    </row>
    <row r="15" spans="1:5" s="35" customFormat="1" ht="15.4" customHeight="1">
      <c r="A15" s="46">
        <v>30110</v>
      </c>
      <c r="B15" s="46" t="s">
        <v>183</v>
      </c>
      <c r="C15" s="45">
        <f t="shared" si="0"/>
        <v>307591.76</v>
      </c>
      <c r="D15" s="47">
        <v>307591.76</v>
      </c>
      <c r="E15" s="47"/>
    </row>
    <row r="16" spans="1:5" s="35" customFormat="1" ht="15.4" customHeight="1">
      <c r="A16" s="46">
        <v>30111</v>
      </c>
      <c r="B16" s="46" t="s">
        <v>184</v>
      </c>
      <c r="C16" s="45">
        <f t="shared" si="0"/>
        <v>0</v>
      </c>
      <c r="D16" s="47"/>
      <c r="E16" s="47"/>
    </row>
    <row r="17" spans="1:5" s="35" customFormat="1" ht="15.4" customHeight="1">
      <c r="A17" s="46">
        <v>30112</v>
      </c>
      <c r="B17" s="46" t="s">
        <v>185</v>
      </c>
      <c r="C17" s="45">
        <f t="shared" si="0"/>
        <v>7125.07</v>
      </c>
      <c r="D17" s="47">
        <v>7125.07</v>
      </c>
      <c r="E17" s="47"/>
    </row>
    <row r="18" spans="1:5" s="35" customFormat="1" ht="15.4" customHeight="1">
      <c r="A18" s="46">
        <v>30113</v>
      </c>
      <c r="B18" s="46" t="s">
        <v>186</v>
      </c>
      <c r="C18" s="45">
        <f t="shared" si="0"/>
        <v>427504.32</v>
      </c>
      <c r="D18" s="47">
        <v>427504.32</v>
      </c>
      <c r="E18" s="47"/>
    </row>
    <row r="19" spans="1:5" s="35" customFormat="1" ht="15.4" customHeight="1">
      <c r="A19" s="46">
        <v>30114</v>
      </c>
      <c r="B19" s="46" t="s">
        <v>187</v>
      </c>
      <c r="C19" s="45">
        <f t="shared" si="0"/>
        <v>0</v>
      </c>
      <c r="D19" s="47"/>
      <c r="E19" s="47"/>
    </row>
    <row r="20" spans="1:5" s="35" customFormat="1" ht="15.4" customHeight="1">
      <c r="A20" s="46" t="s">
        <v>188</v>
      </c>
      <c r="B20" s="46" t="s">
        <v>189</v>
      </c>
      <c r="C20" s="45">
        <f t="shared" si="0"/>
        <v>139306</v>
      </c>
      <c r="D20" s="47">
        <v>139306</v>
      </c>
      <c r="E20" s="47"/>
    </row>
    <row r="21" spans="1:5" s="34" customFormat="1" ht="15.4" customHeight="1">
      <c r="A21" s="44" t="s">
        <v>190</v>
      </c>
      <c r="B21" s="44" t="s">
        <v>191</v>
      </c>
      <c r="C21" s="45">
        <f>SUM(C22:C48)</f>
        <v>885000</v>
      </c>
      <c r="D21" s="45">
        <f>SUM(D22:D48)</f>
        <v>0</v>
      </c>
      <c r="E21" s="45">
        <f>SUM(E22:E48)</f>
        <v>885000</v>
      </c>
    </row>
    <row r="22" spans="1:5" s="35" customFormat="1" ht="15.4" customHeight="1">
      <c r="A22" s="46" t="s">
        <v>192</v>
      </c>
      <c r="B22" s="46" t="s">
        <v>193</v>
      </c>
      <c r="C22" s="45">
        <f t="shared" ref="C22:C48" si="1">E22</f>
        <v>200000</v>
      </c>
      <c r="D22" s="45"/>
      <c r="E22" s="47">
        <v>200000</v>
      </c>
    </row>
    <row r="23" spans="1:5" s="35" customFormat="1" ht="15.4" customHeight="1">
      <c r="A23" s="46" t="s">
        <v>194</v>
      </c>
      <c r="B23" s="46" t="s">
        <v>195</v>
      </c>
      <c r="C23" s="45">
        <f t="shared" si="1"/>
        <v>30000</v>
      </c>
      <c r="D23" s="45"/>
      <c r="E23" s="47">
        <v>30000</v>
      </c>
    </row>
    <row r="24" spans="1:5" s="35" customFormat="1" ht="15.4" customHeight="1">
      <c r="A24" s="46" t="s">
        <v>196</v>
      </c>
      <c r="B24" s="46" t="s">
        <v>197</v>
      </c>
      <c r="C24" s="45">
        <f t="shared" si="1"/>
        <v>0</v>
      </c>
      <c r="D24" s="45"/>
      <c r="E24" s="47"/>
    </row>
    <row r="25" spans="1:5" s="35" customFormat="1" ht="15.4" customHeight="1">
      <c r="A25" s="46" t="s">
        <v>198</v>
      </c>
      <c r="B25" s="46" t="s">
        <v>199</v>
      </c>
      <c r="C25" s="45">
        <f t="shared" si="1"/>
        <v>0</v>
      </c>
      <c r="D25" s="45"/>
      <c r="E25" s="47"/>
    </row>
    <row r="26" spans="1:5" s="35" customFormat="1" ht="15.4" customHeight="1">
      <c r="A26" s="46" t="s">
        <v>200</v>
      </c>
      <c r="B26" s="46" t="s">
        <v>201</v>
      </c>
      <c r="C26" s="45">
        <f t="shared" si="1"/>
        <v>0</v>
      </c>
      <c r="D26" s="45"/>
      <c r="E26" s="47"/>
    </row>
    <row r="27" spans="1:5" s="35" customFormat="1" ht="15.4" customHeight="1">
      <c r="A27" s="46" t="s">
        <v>202</v>
      </c>
      <c r="B27" s="46" t="s">
        <v>203</v>
      </c>
      <c r="C27" s="45">
        <f t="shared" si="1"/>
        <v>62000</v>
      </c>
      <c r="D27" s="45"/>
      <c r="E27" s="47">
        <v>62000</v>
      </c>
    </row>
    <row r="28" spans="1:5" s="35" customFormat="1" ht="15.4" customHeight="1">
      <c r="A28" s="46" t="s">
        <v>204</v>
      </c>
      <c r="B28" s="46" t="s">
        <v>205</v>
      </c>
      <c r="C28" s="45">
        <f t="shared" si="1"/>
        <v>0</v>
      </c>
      <c r="D28" s="45"/>
      <c r="E28" s="47"/>
    </row>
    <row r="29" spans="1:5" s="35" customFormat="1" ht="15.4" customHeight="1">
      <c r="A29" s="46" t="s">
        <v>206</v>
      </c>
      <c r="B29" s="46" t="s">
        <v>207</v>
      </c>
      <c r="C29" s="45">
        <f t="shared" si="1"/>
        <v>33000</v>
      </c>
      <c r="D29" s="45"/>
      <c r="E29" s="47">
        <v>33000</v>
      </c>
    </row>
    <row r="30" spans="1:5" s="35" customFormat="1" ht="15.4" customHeight="1">
      <c r="A30" s="46" t="s">
        <v>208</v>
      </c>
      <c r="B30" s="46" t="s">
        <v>209</v>
      </c>
      <c r="C30" s="45">
        <f t="shared" si="1"/>
        <v>0</v>
      </c>
      <c r="D30" s="45"/>
      <c r="E30" s="47"/>
    </row>
    <row r="31" spans="1:5" s="35" customFormat="1" ht="15.4" customHeight="1">
      <c r="A31" s="46" t="s">
        <v>210</v>
      </c>
      <c r="B31" s="46" t="s">
        <v>211</v>
      </c>
      <c r="C31" s="45">
        <f t="shared" si="1"/>
        <v>126000</v>
      </c>
      <c r="D31" s="45"/>
      <c r="E31" s="47">
        <v>126000</v>
      </c>
    </row>
    <row r="32" spans="1:5" s="35" customFormat="1" ht="15.4" customHeight="1">
      <c r="A32" s="46" t="s">
        <v>212</v>
      </c>
      <c r="B32" s="46" t="s">
        <v>213</v>
      </c>
      <c r="C32" s="45">
        <f t="shared" si="1"/>
        <v>0</v>
      </c>
      <c r="D32" s="45"/>
      <c r="E32" s="47"/>
    </row>
    <row r="33" spans="1:5" s="35" customFormat="1" ht="15.4" customHeight="1">
      <c r="A33" s="46" t="s">
        <v>214</v>
      </c>
      <c r="B33" s="46" t="s">
        <v>215</v>
      </c>
      <c r="C33" s="45">
        <f t="shared" si="1"/>
        <v>0</v>
      </c>
      <c r="D33" s="47"/>
      <c r="E33" s="47"/>
    </row>
    <row r="34" spans="1:5" s="35" customFormat="1" ht="15.4" customHeight="1">
      <c r="A34" s="46" t="s">
        <v>216</v>
      </c>
      <c r="B34" s="46" t="s">
        <v>217</v>
      </c>
      <c r="C34" s="45">
        <f t="shared" si="1"/>
        <v>0</v>
      </c>
      <c r="D34" s="47"/>
      <c r="E34" s="47"/>
    </row>
    <row r="35" spans="1:5" s="35" customFormat="1" ht="15.4" customHeight="1">
      <c r="A35" s="46">
        <v>30215</v>
      </c>
      <c r="B35" s="46" t="s">
        <v>218</v>
      </c>
      <c r="C35" s="45">
        <f t="shared" si="1"/>
        <v>0</v>
      </c>
      <c r="D35" s="47"/>
      <c r="E35" s="47"/>
    </row>
    <row r="36" spans="1:5" s="35" customFormat="1" ht="15.4" customHeight="1">
      <c r="A36" s="46" t="s">
        <v>219</v>
      </c>
      <c r="B36" s="46" t="s">
        <v>220</v>
      </c>
      <c r="C36" s="45">
        <f t="shared" si="1"/>
        <v>0</v>
      </c>
      <c r="D36" s="47"/>
      <c r="E36" s="47"/>
    </row>
    <row r="37" spans="1:5" s="35" customFormat="1" ht="15.4" customHeight="1">
      <c r="A37" s="46" t="s">
        <v>221</v>
      </c>
      <c r="B37" s="46" t="s">
        <v>222</v>
      </c>
      <c r="C37" s="45">
        <f t="shared" si="1"/>
        <v>0</v>
      </c>
      <c r="D37" s="47"/>
      <c r="E37" s="47"/>
    </row>
    <row r="38" spans="1:5" s="35" customFormat="1" ht="15.4" customHeight="1">
      <c r="A38" s="46" t="s">
        <v>223</v>
      </c>
      <c r="B38" s="46" t="s">
        <v>224</v>
      </c>
      <c r="C38" s="45">
        <f t="shared" si="1"/>
        <v>0</v>
      </c>
      <c r="D38" s="47"/>
      <c r="E38" s="47"/>
    </row>
    <row r="39" spans="1:5" s="35" customFormat="1" ht="15.4" customHeight="1">
      <c r="A39" s="46" t="s">
        <v>225</v>
      </c>
      <c r="B39" s="46" t="s">
        <v>226</v>
      </c>
      <c r="C39" s="45">
        <f t="shared" si="1"/>
        <v>0</v>
      </c>
      <c r="D39" s="47"/>
      <c r="E39" s="47"/>
    </row>
    <row r="40" spans="1:5" s="35" customFormat="1" ht="15.4" customHeight="1">
      <c r="A40" s="46" t="s">
        <v>227</v>
      </c>
      <c r="B40" s="46" t="s">
        <v>228</v>
      </c>
      <c r="C40" s="45">
        <f t="shared" si="1"/>
        <v>0</v>
      </c>
      <c r="D40" s="47"/>
      <c r="E40" s="47"/>
    </row>
    <row r="41" spans="1:5" s="35" customFormat="1" ht="15.4" customHeight="1">
      <c r="A41" s="46" t="s">
        <v>229</v>
      </c>
      <c r="B41" s="46" t="s">
        <v>230</v>
      </c>
      <c r="C41" s="45">
        <f t="shared" si="1"/>
        <v>64000</v>
      </c>
      <c r="D41" s="47"/>
      <c r="E41" s="47">
        <v>64000</v>
      </c>
    </row>
    <row r="42" spans="1:5" s="35" customFormat="1" ht="15.4" customHeight="1">
      <c r="A42" s="46" t="s">
        <v>231</v>
      </c>
      <c r="B42" s="46" t="s">
        <v>232</v>
      </c>
      <c r="C42" s="45">
        <f t="shared" si="1"/>
        <v>0</v>
      </c>
      <c r="D42" s="47"/>
      <c r="E42" s="47"/>
    </row>
    <row r="43" spans="1:5" s="35" customFormat="1" ht="15.4" customHeight="1">
      <c r="A43" s="46" t="s">
        <v>233</v>
      </c>
      <c r="B43" s="46" t="s">
        <v>234</v>
      </c>
      <c r="C43" s="45">
        <f t="shared" si="1"/>
        <v>0</v>
      </c>
      <c r="D43" s="47"/>
      <c r="E43" s="47"/>
    </row>
    <row r="44" spans="1:5" s="35" customFormat="1" ht="15.4" customHeight="1">
      <c r="A44" s="46" t="s">
        <v>235</v>
      </c>
      <c r="B44" s="46" t="s">
        <v>236</v>
      </c>
      <c r="C44" s="45">
        <f t="shared" si="1"/>
        <v>0</v>
      </c>
      <c r="D44" s="47"/>
      <c r="E44" s="47"/>
    </row>
    <row r="45" spans="1:5" s="35" customFormat="1" ht="15.4" customHeight="1">
      <c r="A45" s="46" t="s">
        <v>237</v>
      </c>
      <c r="B45" s="46" t="s">
        <v>238</v>
      </c>
      <c r="C45" s="45">
        <f t="shared" si="1"/>
        <v>120000</v>
      </c>
      <c r="D45" s="47"/>
      <c r="E45" s="47">
        <v>120000</v>
      </c>
    </row>
    <row r="46" spans="1:5" s="35" customFormat="1" ht="15.4" customHeight="1">
      <c r="A46" s="46">
        <v>30239</v>
      </c>
      <c r="B46" s="46" t="s">
        <v>239</v>
      </c>
      <c r="C46" s="45">
        <f t="shared" si="1"/>
        <v>250000</v>
      </c>
      <c r="D46" s="47"/>
      <c r="E46" s="47">
        <v>250000</v>
      </c>
    </row>
    <row r="47" spans="1:5" s="35" customFormat="1" ht="15.4" customHeight="1">
      <c r="A47" s="46">
        <v>30240</v>
      </c>
      <c r="B47" s="46" t="s">
        <v>240</v>
      </c>
      <c r="C47" s="45">
        <f t="shared" si="1"/>
        <v>0</v>
      </c>
      <c r="D47" s="47"/>
      <c r="E47" s="47"/>
    </row>
    <row r="48" spans="1:5" s="35" customFormat="1" ht="15.4" customHeight="1">
      <c r="A48" s="46" t="s">
        <v>241</v>
      </c>
      <c r="B48" s="46" t="s">
        <v>242</v>
      </c>
      <c r="C48" s="45">
        <f t="shared" si="1"/>
        <v>0</v>
      </c>
      <c r="D48" s="47"/>
      <c r="E48" s="47"/>
    </row>
    <row r="49" spans="1:5" s="34" customFormat="1" ht="15.4" customHeight="1">
      <c r="A49" s="44" t="s">
        <v>243</v>
      </c>
      <c r="B49" s="44" t="s">
        <v>244</v>
      </c>
      <c r="C49" s="45">
        <f>SUM(C50:C61)</f>
        <v>158216</v>
      </c>
      <c r="D49" s="45">
        <f>SUM(D50:D61)</f>
        <v>158216</v>
      </c>
      <c r="E49" s="45">
        <f>SUM(E50:E61)</f>
        <v>0</v>
      </c>
    </row>
    <row r="50" spans="1:5" s="34" customFormat="1" ht="15.4" customHeight="1">
      <c r="A50" s="46" t="s">
        <v>245</v>
      </c>
      <c r="B50" s="46" t="s">
        <v>246</v>
      </c>
      <c r="C50" s="45">
        <f>SUM(D50:E50)</f>
        <v>0</v>
      </c>
      <c r="D50" s="45"/>
      <c r="E50" s="45"/>
    </row>
    <row r="51" spans="1:5" s="35" customFormat="1" ht="15.4" customHeight="1">
      <c r="A51" s="46" t="s">
        <v>247</v>
      </c>
      <c r="B51" s="46" t="s">
        <v>248</v>
      </c>
      <c r="C51" s="45">
        <f t="shared" ref="C51:C77" si="2">SUM(D51:E51)</f>
        <v>124496</v>
      </c>
      <c r="D51" s="48">
        <v>124496</v>
      </c>
      <c r="E51" s="47"/>
    </row>
    <row r="52" spans="1:5" s="35" customFormat="1" ht="15.4" customHeight="1">
      <c r="A52" s="46" t="s">
        <v>249</v>
      </c>
      <c r="B52" s="46" t="s">
        <v>250</v>
      </c>
      <c r="C52" s="45">
        <f t="shared" si="2"/>
        <v>0</v>
      </c>
      <c r="D52" s="47"/>
      <c r="E52" s="47"/>
    </row>
    <row r="53" spans="1:5" s="35" customFormat="1" ht="15.4" customHeight="1">
      <c r="A53" s="46" t="s">
        <v>251</v>
      </c>
      <c r="B53" s="46" t="s">
        <v>252</v>
      </c>
      <c r="C53" s="45">
        <f t="shared" si="2"/>
        <v>0</v>
      </c>
      <c r="D53" s="47"/>
      <c r="E53" s="47"/>
    </row>
    <row r="54" spans="1:5" s="35" customFormat="1" ht="15.4" customHeight="1">
      <c r="A54" s="46" t="s">
        <v>253</v>
      </c>
      <c r="B54" s="46" t="s">
        <v>254</v>
      </c>
      <c r="C54" s="45">
        <f t="shared" si="2"/>
        <v>29400</v>
      </c>
      <c r="D54" s="47">
        <f>29400</f>
        <v>29400</v>
      </c>
      <c r="E54" s="47"/>
    </row>
    <row r="55" spans="1:5" s="35" customFormat="1" ht="15.4" customHeight="1">
      <c r="A55" s="46" t="s">
        <v>255</v>
      </c>
      <c r="B55" s="46" t="s">
        <v>256</v>
      </c>
      <c r="C55" s="45">
        <f t="shared" si="2"/>
        <v>4320</v>
      </c>
      <c r="D55" s="47">
        <v>4320</v>
      </c>
      <c r="E55" s="47"/>
    </row>
    <row r="56" spans="1:5" s="35" customFormat="1" ht="15.4" customHeight="1">
      <c r="A56" s="46" t="s">
        <v>257</v>
      </c>
      <c r="B56" s="46" t="s">
        <v>258</v>
      </c>
      <c r="C56" s="45">
        <f t="shared" si="2"/>
        <v>0</v>
      </c>
      <c r="D56" s="47"/>
      <c r="E56" s="47"/>
    </row>
    <row r="57" spans="1:5" s="35" customFormat="1" ht="15.4" customHeight="1">
      <c r="A57" s="46" t="s">
        <v>259</v>
      </c>
      <c r="B57" s="46" t="s">
        <v>260</v>
      </c>
      <c r="C57" s="45">
        <f t="shared" si="2"/>
        <v>0</v>
      </c>
      <c r="D57" s="47"/>
      <c r="E57" s="47"/>
    </row>
    <row r="58" spans="1:5" s="35" customFormat="1" ht="15.4" customHeight="1">
      <c r="A58" s="46" t="s">
        <v>261</v>
      </c>
      <c r="B58" s="46" t="s">
        <v>262</v>
      </c>
      <c r="C58" s="45">
        <f t="shared" si="2"/>
        <v>0</v>
      </c>
      <c r="D58" s="47"/>
      <c r="E58" s="47"/>
    </row>
    <row r="59" spans="1:5" s="35" customFormat="1" ht="15.4" customHeight="1">
      <c r="A59" s="46" t="s">
        <v>263</v>
      </c>
      <c r="B59" s="46" t="s">
        <v>264</v>
      </c>
      <c r="C59" s="45">
        <f t="shared" si="2"/>
        <v>0</v>
      </c>
      <c r="D59" s="47"/>
      <c r="E59" s="47"/>
    </row>
    <row r="60" spans="1:5" s="35" customFormat="1" ht="15.4" customHeight="1">
      <c r="A60" s="46" t="s">
        <v>265</v>
      </c>
      <c r="B60" s="46" t="s">
        <v>266</v>
      </c>
      <c r="C60" s="45">
        <f t="shared" si="2"/>
        <v>0</v>
      </c>
      <c r="D60" s="47"/>
      <c r="E60" s="47"/>
    </row>
    <row r="61" spans="1:5" s="35" customFormat="1" ht="15.4" customHeight="1">
      <c r="A61" s="46">
        <v>30399</v>
      </c>
      <c r="B61" s="46" t="s">
        <v>267</v>
      </c>
      <c r="C61" s="45">
        <f t="shared" si="2"/>
        <v>0</v>
      </c>
      <c r="D61" s="47"/>
      <c r="E61" s="47"/>
    </row>
    <row r="62" spans="1:5" s="34" customFormat="1" ht="15.4" customHeight="1">
      <c r="A62" s="44" t="s">
        <v>268</v>
      </c>
      <c r="B62" s="44" t="s">
        <v>269</v>
      </c>
      <c r="C62" s="45">
        <f t="shared" si="2"/>
        <v>0</v>
      </c>
      <c r="D62" s="45">
        <f>SUM(D63:D77)</f>
        <v>0</v>
      </c>
      <c r="E62" s="45">
        <f>SUM(E63:E77)</f>
        <v>0</v>
      </c>
    </row>
    <row r="63" spans="1:5" s="35" customFormat="1" ht="15.4" customHeight="1">
      <c r="A63" s="46">
        <v>31001</v>
      </c>
      <c r="B63" s="46" t="s">
        <v>270</v>
      </c>
      <c r="C63" s="45">
        <f t="shared" si="2"/>
        <v>0</v>
      </c>
      <c r="D63" s="47"/>
      <c r="E63" s="47"/>
    </row>
    <row r="64" spans="1:5" s="35" customFormat="1" ht="15.4" customHeight="1">
      <c r="A64" s="46">
        <v>31002</v>
      </c>
      <c r="B64" s="46" t="s">
        <v>271</v>
      </c>
      <c r="C64" s="45">
        <f t="shared" si="2"/>
        <v>0</v>
      </c>
      <c r="D64" s="47"/>
      <c r="E64" s="47"/>
    </row>
    <row r="65" spans="1:5" s="35" customFormat="1" ht="15.4" customHeight="1">
      <c r="A65" s="46">
        <v>31003</v>
      </c>
      <c r="B65" s="46" t="s">
        <v>272</v>
      </c>
      <c r="C65" s="45">
        <f t="shared" si="2"/>
        <v>0</v>
      </c>
      <c r="D65" s="47"/>
      <c r="E65" s="47"/>
    </row>
    <row r="66" spans="1:5" s="35" customFormat="1" ht="15.4" customHeight="1">
      <c r="A66" s="46">
        <v>31005</v>
      </c>
      <c r="B66" s="46" t="s">
        <v>273</v>
      </c>
      <c r="C66" s="45">
        <f t="shared" si="2"/>
        <v>0</v>
      </c>
      <c r="D66" s="47"/>
      <c r="E66" s="47"/>
    </row>
    <row r="67" spans="1:5" s="35" customFormat="1" ht="15.4" customHeight="1">
      <c r="A67" s="46">
        <v>31006</v>
      </c>
      <c r="B67" s="46" t="s">
        <v>274</v>
      </c>
      <c r="C67" s="45">
        <f t="shared" si="2"/>
        <v>0</v>
      </c>
      <c r="D67" s="47"/>
      <c r="E67" s="47"/>
    </row>
    <row r="68" spans="1:5" s="35" customFormat="1" ht="15.4" customHeight="1">
      <c r="A68" s="46">
        <v>31007</v>
      </c>
      <c r="B68" s="46" t="s">
        <v>275</v>
      </c>
      <c r="C68" s="45">
        <f t="shared" si="2"/>
        <v>0</v>
      </c>
      <c r="D68" s="47"/>
      <c r="E68" s="47"/>
    </row>
    <row r="69" spans="1:5" s="35" customFormat="1" ht="15.4" customHeight="1">
      <c r="A69" s="46">
        <v>31008</v>
      </c>
      <c r="B69" s="46" t="s">
        <v>276</v>
      </c>
      <c r="C69" s="45">
        <f t="shared" si="2"/>
        <v>0</v>
      </c>
      <c r="D69" s="47"/>
      <c r="E69" s="47"/>
    </row>
    <row r="70" spans="1:5" s="35" customFormat="1" ht="15.4" customHeight="1">
      <c r="A70" s="46">
        <v>31009</v>
      </c>
      <c r="B70" s="46" t="s">
        <v>277</v>
      </c>
      <c r="C70" s="45">
        <f t="shared" si="2"/>
        <v>0</v>
      </c>
      <c r="D70" s="47"/>
      <c r="E70" s="47"/>
    </row>
    <row r="71" spans="1:5" s="35" customFormat="1" ht="15.4" customHeight="1">
      <c r="A71" s="46">
        <v>31010</v>
      </c>
      <c r="B71" s="46" t="s">
        <v>278</v>
      </c>
      <c r="C71" s="45">
        <f t="shared" si="2"/>
        <v>0</v>
      </c>
      <c r="D71" s="47"/>
      <c r="E71" s="47"/>
    </row>
    <row r="72" spans="1:5" s="35" customFormat="1" ht="15.4" customHeight="1">
      <c r="A72" s="46">
        <v>31011</v>
      </c>
      <c r="B72" s="46" t="s">
        <v>279</v>
      </c>
      <c r="C72" s="45">
        <f t="shared" si="2"/>
        <v>0</v>
      </c>
      <c r="D72" s="47"/>
      <c r="E72" s="47"/>
    </row>
    <row r="73" spans="1:5" s="35" customFormat="1" ht="15.4" customHeight="1">
      <c r="A73" s="46">
        <v>31012</v>
      </c>
      <c r="B73" s="46" t="s">
        <v>280</v>
      </c>
      <c r="C73" s="45">
        <f t="shared" si="2"/>
        <v>0</v>
      </c>
      <c r="D73" s="47"/>
      <c r="E73" s="47"/>
    </row>
    <row r="74" spans="1:5" s="35" customFormat="1" ht="15.4" customHeight="1">
      <c r="A74" s="46">
        <v>31013</v>
      </c>
      <c r="B74" s="46" t="s">
        <v>281</v>
      </c>
      <c r="C74" s="45">
        <f t="shared" si="2"/>
        <v>0</v>
      </c>
      <c r="D74" s="47"/>
      <c r="E74" s="47"/>
    </row>
    <row r="75" spans="1:5" s="35" customFormat="1" ht="15.4" customHeight="1">
      <c r="A75" s="46">
        <v>31019</v>
      </c>
      <c r="B75" s="46" t="s">
        <v>282</v>
      </c>
      <c r="C75" s="45">
        <f t="shared" si="2"/>
        <v>0</v>
      </c>
      <c r="D75" s="47"/>
      <c r="E75" s="47"/>
    </row>
    <row r="76" spans="1:5" s="35" customFormat="1" ht="15.4" customHeight="1">
      <c r="A76" s="46">
        <v>31020</v>
      </c>
      <c r="B76" s="46" t="s">
        <v>283</v>
      </c>
      <c r="C76" s="45">
        <f t="shared" si="2"/>
        <v>0</v>
      </c>
      <c r="D76" s="47"/>
      <c r="E76" s="47"/>
    </row>
    <row r="77" spans="1:5" s="35" customFormat="1" ht="15.4" customHeight="1">
      <c r="A77" s="46">
        <v>31099</v>
      </c>
      <c r="B77" s="46" t="s">
        <v>284</v>
      </c>
      <c r="C77" s="45">
        <f t="shared" si="2"/>
        <v>0</v>
      </c>
      <c r="D77" s="47"/>
      <c r="E77" s="47"/>
    </row>
  </sheetData>
  <mergeCells count="4">
    <mergeCell ref="A2:E2"/>
    <mergeCell ref="A3:B3"/>
    <mergeCell ref="A4:B4"/>
    <mergeCell ref="C4:E4"/>
  </mergeCells>
  <phoneticPr fontId="41" type="noConversion"/>
  <pageMargins left="0.75" right="0.75" top="0.270000010728836" bottom="0.27000001072883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目录</vt:lpstr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  <vt:lpstr>表10</vt:lpstr>
      <vt:lpstr>表11</vt:lpstr>
      <vt:lpstr>表12</vt:lpstr>
      <vt:lpstr>表13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Micorosoft</cp:lastModifiedBy>
  <cp:lastPrinted>2023-02-06T06:53:00Z</cp:lastPrinted>
  <dcterms:created xsi:type="dcterms:W3CDTF">2023-02-06T06:58:00Z</dcterms:created>
  <dcterms:modified xsi:type="dcterms:W3CDTF">2023-03-01T07:06:08Z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E3B1677C4D0D457AADDB1B4769DE3728</vt:lpwstr>
  </property>
  <property fmtid="{D5CDD505-2E9C-101B-9397-08002B2CF9AE}" pid="4" name="KSOProductBuildVer">
    <vt:lpwstr>2052-11.1.0.13703</vt:lpwstr>
  </property>
</Properties>
</file>